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MO-HDD\r07\80　利用のてびき・事業マニュアル\81　利用のてびき（7年度）\003 提出書類様式集\提出書類様式集（HP用）\"/>
    </mc:Choice>
  </mc:AlternateContent>
  <xr:revisionPtr revIDLastSave="0" documentId="13_ncr:1_{6861574E-3659-4CD4-8F98-B24ACEACB79A}" xr6:coauthVersionLast="47" xr6:coauthVersionMax="47" xr10:uidLastSave="{00000000-0000-0000-0000-000000000000}"/>
  <bookViews>
    <workbookView xWindow="-120" yWindow="-120" windowWidth="20730" windowHeight="11040" xr2:uid="{0D26721F-369C-416D-9AA1-C6913B481B8A}"/>
  </bookViews>
  <sheets>
    <sheet name="Sheet1" sheetId="1" r:id="rId1"/>
  </sheets>
  <definedNames>
    <definedName name="_xlnm.Print_Area" localSheetId="0">Sheet1!$A$1:$Z$50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5" i="1" l="1"/>
  <c r="Q35" i="1"/>
  <c r="I35" i="1"/>
  <c r="Y34" i="1"/>
  <c r="I34" i="1"/>
  <c r="V32" i="1"/>
  <c r="N32" i="1"/>
  <c r="F32" i="1"/>
  <c r="Y31" i="1"/>
  <c r="Q31" i="1"/>
  <c r="I31" i="1"/>
  <c r="Y30" i="1"/>
  <c r="Q30" i="1"/>
  <c r="I30" i="1"/>
  <c r="Y29" i="1"/>
  <c r="Q29" i="1"/>
  <c r="I29" i="1"/>
  <c r="V23" i="1"/>
  <c r="S23" i="1"/>
  <c r="Q23" i="1"/>
  <c r="N23" i="1"/>
  <c r="K23" i="1"/>
  <c r="I23" i="1"/>
  <c r="C23" i="1"/>
  <c r="Y22" i="1"/>
  <c r="Y23" i="1" s="1"/>
  <c r="V22" i="1"/>
  <c r="S22" i="1"/>
  <c r="Q22" i="1"/>
  <c r="N22" i="1"/>
  <c r="K22" i="1"/>
  <c r="I22" i="1"/>
  <c r="F22" i="1"/>
  <c r="F23" i="1" s="1"/>
  <c r="C22" i="1"/>
  <c r="Q32" i="1" l="1"/>
  <c r="N33" i="1" s="1"/>
  <c r="K40" i="1" s="1"/>
  <c r="I32" i="1"/>
  <c r="F33" i="1" s="1"/>
  <c r="C40" i="1" s="1"/>
  <c r="Y32" i="1"/>
  <c r="V33" i="1" s="1"/>
  <c r="S40" i="1" s="1"/>
  <c r="S50" i="1"/>
</calcChain>
</file>

<file path=xl/sharedStrings.xml><?xml version="1.0" encoding="utf-8"?>
<sst xmlns="http://schemas.openxmlformats.org/spreadsheetml/2006/main" count="210" uniqueCount="78">
  <si>
    <t>食事最終確定届</t>
    <rPh sb="0" eb="2">
      <t>ショクジ</t>
    </rPh>
    <rPh sb="2" eb="4">
      <t>サイシュウ</t>
    </rPh>
    <rPh sb="4" eb="6">
      <t>カクテイ</t>
    </rPh>
    <rPh sb="6" eb="7">
      <t>トドケ</t>
    </rPh>
    <phoneticPr fontId="3"/>
  </si>
  <si>
    <t>団 体 名</t>
    <rPh sb="0" eb="1">
      <t>ダン</t>
    </rPh>
    <rPh sb="2" eb="3">
      <t>カラダ</t>
    </rPh>
    <rPh sb="4" eb="5">
      <t>ナ</t>
    </rPh>
    <phoneticPr fontId="3"/>
  </si>
  <si>
    <t>ＴＥＬ/携帯</t>
    <phoneticPr fontId="2"/>
  </si>
  <si>
    <t>最終確定締切期日</t>
    <rPh sb="0" eb="2">
      <t>サイシュウ</t>
    </rPh>
    <rPh sb="2" eb="4">
      <t>カクテイ</t>
    </rPh>
    <rPh sb="4" eb="6">
      <t>シメキリ</t>
    </rPh>
    <rPh sb="6" eb="8">
      <t>キジツ</t>
    </rPh>
    <phoneticPr fontId="3"/>
  </si>
  <si>
    <t>※入所日の１週間前（土・日・祝日の場合は、その前日）を記入</t>
    <rPh sb="1" eb="3">
      <t>ニュウショ</t>
    </rPh>
    <rPh sb="3" eb="4">
      <t>ビ</t>
    </rPh>
    <rPh sb="6" eb="9">
      <t>シュウカンマエ</t>
    </rPh>
    <rPh sb="10" eb="11">
      <t>ド</t>
    </rPh>
    <rPh sb="12" eb="13">
      <t>ヒ</t>
    </rPh>
    <rPh sb="14" eb="15">
      <t>シュク</t>
    </rPh>
    <rPh sb="15" eb="16">
      <t>ジツ</t>
    </rPh>
    <rPh sb="17" eb="19">
      <t>バアイ</t>
    </rPh>
    <rPh sb="23" eb="25">
      <t>ゼンジツ</t>
    </rPh>
    <rPh sb="27" eb="29">
      <t>キニュウ</t>
    </rPh>
    <phoneticPr fontId="3"/>
  </si>
  <si>
    <t>担 当 者 氏 名</t>
    <phoneticPr fontId="2"/>
  </si>
  <si>
    <r>
      <t>　※下記に必要事項をご記入の上、</t>
    </r>
    <r>
      <rPr>
        <b/>
        <u/>
        <sz val="13"/>
        <color theme="1"/>
        <rFont val="HG丸ｺﾞｼｯｸM-PRO"/>
        <family val="3"/>
        <charset val="128"/>
      </rPr>
      <t>締切期日必着でFAX・メール・郵送のいずれかでお送りください。</t>
    </r>
    <rPh sb="2" eb="4">
      <t>カキ</t>
    </rPh>
    <rPh sb="5" eb="7">
      <t>ヒツヨウ</t>
    </rPh>
    <rPh sb="7" eb="9">
      <t>ジコウ</t>
    </rPh>
    <rPh sb="11" eb="13">
      <t>キニュウ</t>
    </rPh>
    <rPh sb="14" eb="15">
      <t>ウエ</t>
    </rPh>
    <rPh sb="20" eb="22">
      <t>ヒッチャク</t>
    </rPh>
    <rPh sb="31" eb="33">
      <t>ユウソウ</t>
    </rPh>
    <rPh sb="40" eb="41">
      <t>オク</t>
    </rPh>
    <phoneticPr fontId="3"/>
  </si>
  <si>
    <t>　※締切日に提出がなかった場合は「食事関係申込書」の食数をもって最終確定届としますので、予めご承知おきください。</t>
    <rPh sb="2" eb="5">
      <t>シメキリビ</t>
    </rPh>
    <rPh sb="6" eb="8">
      <t>テイシュツ</t>
    </rPh>
    <rPh sb="13" eb="15">
      <t>バアイ</t>
    </rPh>
    <rPh sb="17" eb="24">
      <t>ショクジカンケイモウシコミショ</t>
    </rPh>
    <rPh sb="26" eb="28">
      <t>ショクスウ</t>
    </rPh>
    <rPh sb="32" eb="37">
      <t>サイシュウカクテイトドケ</t>
    </rPh>
    <rPh sb="44" eb="45">
      <t>アラカジ</t>
    </rPh>
    <rPh sb="47" eb="49">
      <t>ショウチ</t>
    </rPh>
    <phoneticPr fontId="3"/>
  </si>
  <si>
    <t>【食堂食確定数】　　</t>
    <rPh sb="1" eb="2">
      <t>ショク</t>
    </rPh>
    <rPh sb="2" eb="3">
      <t>ドウ</t>
    </rPh>
    <rPh sb="3" eb="4">
      <t>ショク</t>
    </rPh>
    <rPh sb="4" eb="5">
      <t>アキラ</t>
    </rPh>
    <rPh sb="5" eb="6">
      <t>サダム</t>
    </rPh>
    <rPh sb="6" eb="7">
      <t>スウ</t>
    </rPh>
    <phoneticPr fontId="3"/>
  </si>
  <si>
    <t>月日</t>
    <rPh sb="0" eb="2">
      <t>ツキヒ</t>
    </rPh>
    <phoneticPr fontId="3"/>
  </si>
  <si>
    <t>朝　食</t>
    <rPh sb="0" eb="1">
      <t>アサ</t>
    </rPh>
    <rPh sb="2" eb="3">
      <t>ショク</t>
    </rPh>
    <phoneticPr fontId="3"/>
  </si>
  <si>
    <t>昼　食</t>
    <rPh sb="0" eb="1">
      <t>ヒル</t>
    </rPh>
    <rPh sb="2" eb="3">
      <t>ショク</t>
    </rPh>
    <phoneticPr fontId="3"/>
  </si>
  <si>
    <t>夕　食</t>
    <rPh sb="0" eb="1">
      <t>ユウ</t>
    </rPh>
    <rPh sb="2" eb="3">
      <t>ショク</t>
    </rPh>
    <phoneticPr fontId="3"/>
  </si>
  <si>
    <t>3歳以上未就学児</t>
    <rPh sb="1" eb="2">
      <t>サイ</t>
    </rPh>
    <rPh sb="2" eb="4">
      <t>イジョウ</t>
    </rPh>
    <rPh sb="4" eb="8">
      <t>ミシュウガクジ</t>
    </rPh>
    <phoneticPr fontId="3"/>
  </si>
  <si>
    <t>小学生</t>
    <rPh sb="0" eb="3">
      <t>ショウガクセイ</t>
    </rPh>
    <phoneticPr fontId="3"/>
  </si>
  <si>
    <t>中学生以上</t>
    <rPh sb="0" eb="3">
      <t>チュウガクセイ</t>
    </rPh>
    <rPh sb="3" eb="5">
      <t>イジョウ</t>
    </rPh>
    <phoneticPr fontId="3"/>
  </si>
  <si>
    <t>４４０円</t>
    <rPh sb="3" eb="4">
      <t>エン</t>
    </rPh>
    <phoneticPr fontId="3"/>
  </si>
  <si>
    <t>５８０円</t>
    <rPh sb="3" eb="4">
      <t>エン</t>
    </rPh>
    <phoneticPr fontId="3"/>
  </si>
  <si>
    <t>６３０円</t>
    <rPh sb="3" eb="4">
      <t>エン</t>
    </rPh>
    <phoneticPr fontId="3"/>
  </si>
  <si>
    <t>５４０円</t>
    <rPh sb="3" eb="4">
      <t>エン</t>
    </rPh>
    <phoneticPr fontId="3"/>
  </si>
  <si>
    <t>７００円</t>
    <rPh sb="3" eb="4">
      <t>エン</t>
    </rPh>
    <phoneticPr fontId="3"/>
  </si>
  <si>
    <t>７４０円</t>
    <rPh sb="3" eb="4">
      <t>エン</t>
    </rPh>
    <phoneticPr fontId="3"/>
  </si>
  <si>
    <t>６４０円</t>
    <rPh sb="3" eb="4">
      <t>エン</t>
    </rPh>
    <phoneticPr fontId="3"/>
  </si>
  <si>
    <t>８２０円</t>
    <rPh sb="3" eb="4">
      <t>エン</t>
    </rPh>
    <phoneticPr fontId="3"/>
  </si>
  <si>
    <t>８６０円</t>
    <rPh sb="3" eb="4">
      <t>エン</t>
    </rPh>
    <phoneticPr fontId="3"/>
  </si>
  <si>
    <t>（  ）</t>
    <phoneticPr fontId="3"/>
  </si>
  <si>
    <t>名</t>
    <rPh sb="0" eb="1">
      <t>メイ</t>
    </rPh>
    <phoneticPr fontId="3"/>
  </si>
  <si>
    <t>　/　</t>
    <phoneticPr fontId="3"/>
  </si>
  <si>
    <t>（　）</t>
    <phoneticPr fontId="3"/>
  </si>
  <si>
    <t>食堂食合計人数</t>
    <rPh sb="0" eb="2">
      <t>ショクドウ</t>
    </rPh>
    <rPh sb="2" eb="3">
      <t>ショク</t>
    </rPh>
    <rPh sb="3" eb="5">
      <t>ゴウケイ</t>
    </rPh>
    <rPh sb="5" eb="7">
      <t>ニンズウ</t>
    </rPh>
    <phoneticPr fontId="3"/>
  </si>
  <si>
    <t>食堂食小計金額</t>
    <rPh sb="0" eb="2">
      <t>ショクドウ</t>
    </rPh>
    <rPh sb="2" eb="3">
      <t>ショク</t>
    </rPh>
    <rPh sb="3" eb="5">
      <t>ショウケイ</t>
    </rPh>
    <rPh sb="5" eb="7">
      <t>キンガク</t>
    </rPh>
    <phoneticPr fontId="3"/>
  </si>
  <si>
    <t>円</t>
    <rPh sb="0" eb="1">
      <t>エン</t>
    </rPh>
    <phoneticPr fontId="3"/>
  </si>
  <si>
    <t>研修内容</t>
    <rPh sb="0" eb="2">
      <t>ケンシュウ</t>
    </rPh>
    <rPh sb="2" eb="4">
      <t>ナイヨウ</t>
    </rPh>
    <phoneticPr fontId="3"/>
  </si>
  <si>
    <t>カレーライス（４８０円）</t>
    <phoneticPr fontId="3"/>
  </si>
  <si>
    <t>焼きそば（４８０円）</t>
    <phoneticPr fontId="3"/>
  </si>
  <si>
    <t>鉄板バーベキュー（６８０円）</t>
    <phoneticPr fontId="3"/>
  </si>
  <si>
    <t>※１班１０人～１５人位で構成してください。</t>
    <rPh sb="2" eb="3">
      <t>ハン</t>
    </rPh>
    <rPh sb="5" eb="6">
      <t>ニン</t>
    </rPh>
    <rPh sb="9" eb="10">
      <t>ニン</t>
    </rPh>
    <rPh sb="10" eb="11">
      <t>グライ</t>
    </rPh>
    <rPh sb="12" eb="14">
      <t>コウセイ</t>
    </rPh>
    <phoneticPr fontId="3"/>
  </si>
  <si>
    <t>※１班７人～８人位で構成してください。</t>
    <rPh sb="2" eb="3">
      <t>ハン</t>
    </rPh>
    <rPh sb="4" eb="5">
      <t>ニン</t>
    </rPh>
    <rPh sb="7" eb="8">
      <t>ニン</t>
    </rPh>
    <rPh sb="8" eb="9">
      <t>グライ</t>
    </rPh>
    <rPh sb="10" eb="12">
      <t>コウセイ</t>
    </rPh>
    <phoneticPr fontId="3"/>
  </si>
  <si>
    <t>月日・研修時間</t>
    <rPh sb="0" eb="2">
      <t>ツキヒ</t>
    </rPh>
    <phoneticPr fontId="3"/>
  </si>
  <si>
    <t>月　　日（　）　昼　・　夕</t>
    <rPh sb="0" eb="1">
      <t>ガツ</t>
    </rPh>
    <rPh sb="3" eb="4">
      <t>ニチ</t>
    </rPh>
    <rPh sb="8" eb="9">
      <t>ヒル</t>
    </rPh>
    <rPh sb="12" eb="13">
      <t>ユウ</t>
    </rPh>
    <phoneticPr fontId="3"/>
  </si>
  <si>
    <t>人数/班数</t>
    <rPh sb="0" eb="2">
      <t>ニンズウ</t>
    </rPh>
    <rPh sb="3" eb="4">
      <t>ハン</t>
    </rPh>
    <rPh sb="4" eb="5">
      <t>スウ</t>
    </rPh>
    <phoneticPr fontId="3"/>
  </si>
  <si>
    <t>人×</t>
    <rPh sb="0" eb="1">
      <t>ニン</t>
    </rPh>
    <phoneticPr fontId="3"/>
  </si>
  <si>
    <t>班</t>
    <rPh sb="0" eb="1">
      <t>ハン</t>
    </rPh>
    <phoneticPr fontId="3"/>
  </si>
  <si>
    <t>=</t>
    <phoneticPr fontId="3"/>
  </si>
  <si>
    <t>人</t>
    <rPh sb="0" eb="1">
      <t>ヒト</t>
    </rPh>
    <phoneticPr fontId="3"/>
  </si>
  <si>
    <t>人</t>
    <phoneticPr fontId="2"/>
  </si>
  <si>
    <t>小計</t>
    <rPh sb="0" eb="2">
      <t>ショウケイ</t>
    </rPh>
    <phoneticPr fontId="2"/>
  </si>
  <si>
    <t>人</t>
    <rPh sb="0" eb="1">
      <t>ヒト</t>
    </rPh>
    <phoneticPr fontId="2"/>
  </si>
  <si>
    <t>円</t>
    <rPh sb="0" eb="1">
      <t>エン</t>
    </rPh>
    <phoneticPr fontId="2"/>
  </si>
  <si>
    <t>炊いたご飯の注文を
ご希望の場合
（プラス５０円/人）</t>
    <rPh sb="0" eb="1">
      <t>タ</t>
    </rPh>
    <rPh sb="4" eb="5">
      <t>ハン</t>
    </rPh>
    <rPh sb="6" eb="8">
      <t>チュウモン</t>
    </rPh>
    <rPh sb="11" eb="13">
      <t>キボウ</t>
    </rPh>
    <rPh sb="14" eb="16">
      <t>バアイ</t>
    </rPh>
    <rPh sb="23" eb="24">
      <t>エン</t>
    </rPh>
    <rPh sb="25" eb="26">
      <t>ニン</t>
    </rPh>
    <phoneticPr fontId="3"/>
  </si>
  <si>
    <t>＝</t>
    <phoneticPr fontId="2"/>
  </si>
  <si>
    <t>薪</t>
    <rPh sb="0" eb="1">
      <t>マキ</t>
    </rPh>
    <phoneticPr fontId="2"/>
  </si>
  <si>
    <t>束×</t>
    <rPh sb="0" eb="1">
      <t>タバ</t>
    </rPh>
    <phoneticPr fontId="2"/>
  </si>
  <si>
    <t>注１）野外炊事には班数に応じた、薪代が必要になります。</t>
    <phoneticPr fontId="2"/>
  </si>
  <si>
    <t>　　　目安として１班あたり、カレーライスは２束、焼きそば・鉄板バーベキューは１束でご注文ください。</t>
    <rPh sb="9" eb="10">
      <t>ハン</t>
    </rPh>
    <rPh sb="22" eb="23">
      <t>タバ</t>
    </rPh>
    <rPh sb="24" eb="25">
      <t>ヤ</t>
    </rPh>
    <rPh sb="29" eb="31">
      <t>テッパン</t>
    </rPh>
    <rPh sb="39" eb="40">
      <t>タバ</t>
    </rPh>
    <rPh sb="42" eb="44">
      <t>チュウモン</t>
    </rPh>
    <phoneticPr fontId="2"/>
  </si>
  <si>
    <t>注２）炊事用の薪（６００円/束）は使用数を退所日に清算していただきます。雨天等により中止の場合、薪代はかかりません。</t>
    <phoneticPr fontId="2"/>
  </si>
  <si>
    <t>野外炊事小計金額</t>
    <rPh sb="0" eb="2">
      <t>ヤガイ</t>
    </rPh>
    <rPh sb="2" eb="4">
      <t>スイジ</t>
    </rPh>
    <rPh sb="4" eb="6">
      <t>ショウケイ</t>
    </rPh>
    <rPh sb="6" eb="8">
      <t>キンガク</t>
    </rPh>
    <phoneticPr fontId="3"/>
  </si>
  <si>
    <t>カレーライス</t>
    <phoneticPr fontId="3"/>
  </si>
  <si>
    <t>焼きそば</t>
    <phoneticPr fontId="3"/>
  </si>
  <si>
    <t>鉄板バーベキュー</t>
    <phoneticPr fontId="3"/>
  </si>
  <si>
    <t>野外炊事
追加食材
ご注文欄</t>
    <rPh sb="0" eb="2">
      <t>ヤガイ</t>
    </rPh>
    <rPh sb="2" eb="4">
      <t>スイジ</t>
    </rPh>
    <rPh sb="5" eb="7">
      <t>ツイカ</t>
    </rPh>
    <rPh sb="7" eb="9">
      <t>ショクザイ</t>
    </rPh>
    <rPh sb="11" eb="13">
      <t>チュウモン</t>
    </rPh>
    <rPh sb="13" eb="14">
      <t>ラン</t>
    </rPh>
    <phoneticPr fontId="3"/>
  </si>
  <si>
    <t>材料名</t>
    <rPh sb="0" eb="2">
      <t>ザイリョウ</t>
    </rPh>
    <rPh sb="2" eb="3">
      <t>メイ</t>
    </rPh>
    <phoneticPr fontId="3"/>
  </si>
  <si>
    <t>本　ヶ　㎏</t>
    <rPh sb="0" eb="1">
      <t>ホン</t>
    </rPh>
    <phoneticPr fontId="3"/>
  </si>
  <si>
    <t>本　ヶ　㎏</t>
    <phoneticPr fontId="3"/>
  </si>
  <si>
    <t>・ウィンナー（10本から注文）35円/1本　　　　　　　・ミックスもやし（1袋）　140円　　　</t>
    <rPh sb="9" eb="10">
      <t>ポン</t>
    </rPh>
    <rPh sb="12" eb="14">
      <t>チュウモン</t>
    </rPh>
    <rPh sb="17" eb="18">
      <t>エン</t>
    </rPh>
    <rPh sb="20" eb="21">
      <t>ポン</t>
    </rPh>
    <rPh sb="38" eb="39">
      <t>フクロ</t>
    </rPh>
    <rPh sb="44" eb="45">
      <t>エン</t>
    </rPh>
    <phoneticPr fontId="2"/>
  </si>
  <si>
    <t>・牛カルビ（１ｋｇ）　　　　　　　２，１００円　　　・豚カルビ（１ｋｇ）　１，３３０円</t>
    <phoneticPr fontId="2"/>
  </si>
  <si>
    <t>・焼きそば（３玉入り）　　　　　　　　２３５円　　　・ご飯（１升）　　　　　　８５０円（※２升から注文可能）</t>
    <rPh sb="1" eb="2">
      <t>ヤ</t>
    </rPh>
    <rPh sb="7" eb="8">
      <t>タマ</t>
    </rPh>
    <rPh sb="8" eb="9">
      <t>イ</t>
    </rPh>
    <rPh sb="22" eb="23">
      <t>エン</t>
    </rPh>
    <rPh sb="28" eb="29">
      <t>ハン</t>
    </rPh>
    <rPh sb="42" eb="43">
      <t>エン</t>
    </rPh>
    <phoneticPr fontId="3"/>
  </si>
  <si>
    <t>野外炊事
追加食材小計</t>
    <rPh sb="0" eb="4">
      <t>ヤガイスイジ</t>
    </rPh>
    <rPh sb="5" eb="7">
      <t>ツイカ</t>
    </rPh>
    <rPh sb="7" eb="9">
      <t>ショクザイ</t>
    </rPh>
    <rPh sb="9" eb="11">
      <t>ショウケイ</t>
    </rPh>
    <phoneticPr fontId="2"/>
  </si>
  <si>
    <t>※Excelで入力する場合、追加食材小計は自動計算できませんので、利用団体でご計算の上、金額を記入してください。</t>
    <phoneticPr fontId="2"/>
  </si>
  <si>
    <t>アレルギー調査票の提出</t>
    <rPh sb="5" eb="8">
      <t>チョウサヒョウ</t>
    </rPh>
    <rPh sb="9" eb="11">
      <t>テイシュツ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</si>
  <si>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</si>
  <si>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</si>
  <si>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最終確定合計金額</t>
    <rPh sb="0" eb="2">
      <t>サイシュウ</t>
    </rPh>
    <rPh sb="2" eb="4">
      <t>カクテイ</t>
    </rPh>
    <rPh sb="4" eb="6">
      <t>ゴウケイ</t>
    </rPh>
    <rPh sb="6" eb="8">
      <t>キンガク</t>
    </rPh>
    <phoneticPr fontId="2"/>
  </si>
  <si>
    <t>第８号様式
　最終確定締切期日まで</t>
    <phoneticPr fontId="3"/>
  </si>
  <si>
    <r>
      <t>提出先：鴨川青少年自然の家
ＦＡＸ：04-7093-5490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Segoe UI Emoji"/>
        <family val="2"/>
      </rPr>
      <t>📧</t>
    </r>
    <r>
      <rPr>
        <sz val="10"/>
        <color theme="1"/>
        <rFont val="游ゴシック"/>
        <family val="3"/>
        <charset val="128"/>
        <scheme val="minor"/>
      </rPr>
      <t>：kamo08@echiba-sports.org</t>
    </r>
    <rPh sb="4" eb="11">
      <t>カモガワセイショウネンシゼン</t>
    </rPh>
    <rPh sb="12" eb="13">
      <t>イエ</t>
    </rPh>
    <phoneticPr fontId="3"/>
  </si>
  <si>
    <t>　※お弁当の場合は、【１食堂食注文数】への記載は不要です。</t>
    <phoneticPr fontId="2"/>
  </si>
  <si>
    <r>
      <t>【野外炊事確定数】　</t>
    </r>
    <r>
      <rPr>
        <b/>
        <sz val="14"/>
        <color rgb="FFFF0000"/>
        <rFont val="HG丸ｺﾞｼｯｸM-PRO"/>
        <family val="3"/>
        <charset val="128"/>
      </rPr>
      <t>※薪代が別途かかります（退所日に使用分をご精算）</t>
    </r>
    <rPh sb="1" eb="2">
      <t>ノ</t>
    </rPh>
    <rPh sb="2" eb="3">
      <t>ソト</t>
    </rPh>
    <rPh sb="3" eb="4">
      <t>スイ</t>
    </rPh>
    <rPh sb="4" eb="5">
      <t>コト</t>
    </rPh>
    <rPh sb="5" eb="6">
      <t>アキラ</t>
    </rPh>
    <rPh sb="6" eb="7">
      <t>サダム</t>
    </rPh>
    <rPh sb="7" eb="8">
      <t>スウ</t>
    </rPh>
    <rPh sb="11" eb="13">
      <t>マキダイ</t>
    </rPh>
    <rPh sb="14" eb="16">
      <t>ベット</t>
    </rPh>
    <rPh sb="22" eb="25">
      <t>タイショビ</t>
    </rPh>
    <rPh sb="26" eb="29">
      <t>シヨウブン</t>
    </rPh>
    <rPh sb="31" eb="33">
      <t>セイサン</t>
    </rPh>
    <phoneticPr fontId="3"/>
  </si>
  <si>
    <t xml:space="preserve">  月    日（    ）　昼　・　夕</t>
    <rPh sb="2" eb="3">
      <t>ガツ</t>
    </rPh>
    <rPh sb="7" eb="8">
      <t>ニチ</t>
    </rPh>
    <rPh sb="15" eb="16">
      <t>ヒル</t>
    </rPh>
    <rPh sb="19" eb="20">
      <t>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</si>
</sst>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#,##0_);[Red]\(#,##0\)"/>
    <numFmt numFmtId="178" formatCode="[DBNum3][$-411]0"/>
    <numFmt numFmtId="179" formatCode="#,##0_ "/>
  </numFmts>
  <fonts count="28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3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Segoe UI Emoji"/>
      <family val="2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24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u/>
      <sz val="13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10" fillId="0" borderId="0" xfId="0" applyFont="1" applyAlignment="1">
      <alignment horizontal="left" vertical="center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>
      <alignment horizontal="right"/>
    </xf>
    <xf numFmtId="0" fontId="12" fillId="0" borderId="49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>
      <alignment horizontal="right"/>
    </xf>
    <xf numFmtId="0" fontId="13" fillId="0" borderId="50" xfId="0" applyFont="1" applyBorder="1" applyAlignment="1">
      <alignment horizontal="right"/>
    </xf>
    <xf numFmtId="0" fontId="13" fillId="0" borderId="55" xfId="0" applyFont="1" applyBorder="1" applyAlignment="1">
      <alignment horizontal="right"/>
    </xf>
    <xf numFmtId="3" fontId="1" fillId="0" borderId="56" xfId="0" applyNumberFormat="1" applyFont="1" applyBorder="1" applyAlignment="1" applyProtection="1">
      <alignment horizontal="right" vertical="center"/>
      <protection locked="0"/>
    </xf>
    <xf numFmtId="3" fontId="5" fillId="0" borderId="56" xfId="0" applyNumberFormat="1" applyFont="1" applyBorder="1" applyAlignment="1" applyProtection="1">
      <alignment horizontal="right" vertical="center"/>
      <protection locked="0"/>
    </xf>
    <xf numFmtId="3" fontId="14" fillId="0" borderId="56" xfId="0" applyNumberFormat="1" applyFont="1" applyBorder="1" applyAlignment="1" applyProtection="1">
      <alignment horizontal="right" vertical="center"/>
      <protection locked="0"/>
    </xf>
    <xf numFmtId="0" fontId="13" fillId="0" borderId="57" xfId="0" applyFont="1" applyBorder="1" applyAlignment="1">
      <alignment horizontal="right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3" fillId="0" borderId="3" xfId="0" applyFont="1" applyBorder="1">
      <alignment vertical="center"/>
    </xf>
    <xf numFmtId="0" fontId="13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/>
    <xf numFmtId="0" fontId="13" fillId="0" borderId="12" xfId="0" applyFont="1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2" xfId="0" applyFont="1" applyBorder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/>
    <xf numFmtId="0" fontId="13" fillId="0" borderId="15" xfId="0" applyFont="1" applyBorder="1">
      <alignment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27" xfId="0" applyFont="1" applyBorder="1" applyAlignment="1"/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13" fillId="0" borderId="60" xfId="0" applyFont="1" applyBorder="1">
      <alignment vertical="center"/>
    </xf>
    <xf numFmtId="0" fontId="13" fillId="0" borderId="61" xfId="0" applyFont="1" applyBorder="1" applyAlignment="1">
      <alignment horizontal="center" vertical="center" wrapText="1"/>
    </xf>
    <xf numFmtId="0" fontId="13" fillId="0" borderId="62" xfId="0" applyFont="1" applyBorder="1" applyAlignment="1"/>
    <xf numFmtId="0" fontId="13" fillId="0" borderId="61" xfId="0" applyFont="1" applyBorder="1">
      <alignment vertical="center"/>
    </xf>
    <xf numFmtId="0" fontId="12" fillId="0" borderId="63" xfId="0" applyFont="1" applyBorder="1" applyAlignment="1" applyProtection="1">
      <alignment horizontal="center" vertical="center"/>
      <protection locked="0"/>
    </xf>
    <xf numFmtId="0" fontId="13" fillId="0" borderId="64" xfId="0" applyFont="1" applyBorder="1">
      <alignment vertical="center"/>
    </xf>
    <xf numFmtId="0" fontId="5" fillId="0" borderId="64" xfId="0" applyFont="1" applyBorder="1">
      <alignment vertical="center"/>
    </xf>
    <xf numFmtId="0" fontId="12" fillId="0" borderId="64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178" fontId="16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Border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13" fillId="0" borderId="9" xfId="0" applyFont="1" applyBorder="1" applyProtection="1">
      <alignment vertical="center"/>
      <protection locked="0"/>
    </xf>
    <xf numFmtId="178" fontId="16" fillId="0" borderId="1" xfId="0" applyNumberFormat="1" applyFont="1" applyBorder="1" applyProtection="1">
      <alignment vertical="center"/>
      <protection locked="0"/>
    </xf>
    <xf numFmtId="177" fontId="1" fillId="0" borderId="1" xfId="0" applyNumberFormat="1" applyFont="1" applyBorder="1" applyProtection="1">
      <alignment vertical="center"/>
      <protection locked="0"/>
    </xf>
    <xf numFmtId="0" fontId="17" fillId="0" borderId="9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5" fillId="0" borderId="58" xfId="0" applyFont="1" applyBorder="1">
      <alignment vertical="center"/>
    </xf>
    <xf numFmtId="0" fontId="14" fillId="0" borderId="0" xfId="0" applyFont="1">
      <alignment vertical="center"/>
    </xf>
    <xf numFmtId="0" fontId="13" fillId="0" borderId="0" xfId="0" applyFont="1" applyAlignment="1"/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5" fillId="0" borderId="57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3" fontId="4" fillId="0" borderId="51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9" fillId="0" borderId="51" xfId="0" applyFont="1" applyBorder="1" applyAlignment="1" applyProtection="1">
      <alignment horizontal="center" vertical="center" wrapText="1"/>
      <protection locked="0"/>
    </xf>
    <xf numFmtId="0" fontId="19" fillId="0" borderId="52" xfId="0" applyFont="1" applyBorder="1" applyAlignment="1" applyProtection="1">
      <alignment horizontal="center" vertical="center" wrapText="1"/>
      <protection locked="0"/>
    </xf>
    <xf numFmtId="177" fontId="1" fillId="0" borderId="53" xfId="0" applyNumberFormat="1" applyFont="1" applyBorder="1" applyAlignment="1" applyProtection="1">
      <alignment horizontal="left" vertical="center" wrapText="1"/>
      <protection locked="0"/>
    </xf>
    <xf numFmtId="177" fontId="1" fillId="0" borderId="54" xfId="0" applyNumberFormat="1" applyFont="1" applyBorder="1" applyAlignment="1" applyProtection="1">
      <alignment horizontal="left" vertical="center" wrapText="1"/>
      <protection locked="0"/>
    </xf>
    <xf numFmtId="177" fontId="1" fillId="0" borderId="52" xfId="0" applyNumberFormat="1" applyFont="1" applyBorder="1" applyAlignment="1" applyProtection="1">
      <alignment horizontal="left" vertical="center" wrapText="1"/>
      <protection locked="0"/>
    </xf>
    <xf numFmtId="177" fontId="12" fillId="0" borderId="53" xfId="0" applyNumberFormat="1" applyFont="1" applyBorder="1" applyAlignment="1" applyProtection="1">
      <alignment horizontal="right" vertical="center"/>
      <protection locked="0"/>
    </xf>
    <xf numFmtId="177" fontId="12" fillId="0" borderId="54" xfId="0" applyNumberFormat="1" applyFont="1" applyBorder="1" applyAlignment="1" applyProtection="1">
      <alignment horizontal="right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14" fillId="0" borderId="26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72" xfId="0" applyFont="1" applyBorder="1" applyAlignment="1">
      <alignment horizontal="left"/>
    </xf>
    <xf numFmtId="0" fontId="16" fillId="0" borderId="22" xfId="0" applyFont="1" applyBorder="1" applyAlignment="1" applyProtection="1">
      <alignment horizontal="center" vertical="center"/>
      <protection locked="0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179" fontId="18" fillId="0" borderId="39" xfId="0" applyNumberFormat="1" applyFont="1" applyBorder="1" applyAlignment="1" applyProtection="1">
      <alignment horizontal="right" vertical="center"/>
      <protection locked="0"/>
    </xf>
    <xf numFmtId="179" fontId="18" fillId="0" borderId="40" xfId="0" applyNumberFormat="1" applyFont="1" applyBorder="1" applyAlignment="1" applyProtection="1">
      <alignment horizontal="right" vertical="center"/>
      <protection locked="0"/>
    </xf>
    <xf numFmtId="0" fontId="12" fillId="0" borderId="40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66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67" xfId="0" applyFont="1" applyBorder="1" applyAlignment="1" applyProtection="1">
      <alignment horizontal="center" vertical="center"/>
      <protection locked="0"/>
    </xf>
    <xf numFmtId="177" fontId="12" fillId="0" borderId="40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2" fillId="0" borderId="49" xfId="0" applyFont="1" applyBorder="1" applyAlignment="1" applyProtection="1">
      <alignment horizontal="center" vertical="center"/>
      <protection locked="0"/>
    </xf>
    <xf numFmtId="0" fontId="19" fillId="0" borderId="51" xfId="0" applyFont="1" applyBorder="1" applyAlignment="1">
      <alignment horizontal="center" vertical="center" shrinkToFit="1"/>
    </xf>
    <xf numFmtId="0" fontId="19" fillId="0" borderId="52" xfId="0" applyFont="1" applyBorder="1" applyAlignment="1">
      <alignment horizontal="center" vertical="center" shrinkToFit="1"/>
    </xf>
    <xf numFmtId="3" fontId="1" fillId="0" borderId="53" xfId="0" applyNumberFormat="1" applyFont="1" applyBorder="1" applyAlignment="1" applyProtection="1">
      <alignment horizontal="right" vertical="center"/>
      <protection locked="0"/>
    </xf>
    <xf numFmtId="3" fontId="1" fillId="0" borderId="54" xfId="0" applyNumberFormat="1" applyFont="1" applyBorder="1" applyAlignment="1" applyProtection="1">
      <alignment horizontal="right" vertical="center"/>
      <protection locked="0"/>
    </xf>
    <xf numFmtId="3" fontId="1" fillId="0" borderId="56" xfId="0" applyNumberFormat="1" applyFont="1" applyBorder="1" applyAlignment="1" applyProtection="1">
      <alignment horizontal="right" vertical="center"/>
      <protection locked="0"/>
    </xf>
    <xf numFmtId="0" fontId="19" fillId="0" borderId="44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2" fillId="0" borderId="32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176" fontId="12" fillId="0" borderId="26" xfId="0" applyNumberFormat="1" applyFont="1" applyBorder="1" applyAlignment="1" applyProtection="1">
      <alignment horizontal="center" vertical="center"/>
      <protection locked="0"/>
    </xf>
    <xf numFmtId="176" fontId="12" fillId="0" borderId="10" xfId="0" applyNumberFormat="1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176" fontId="21" fillId="0" borderId="26" xfId="0" applyNumberFormat="1" applyFont="1" applyBorder="1" applyAlignment="1" applyProtection="1">
      <alignment horizontal="center" vertical="center"/>
      <protection locked="0"/>
    </xf>
    <xf numFmtId="176" fontId="21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56" fontId="23" fillId="0" borderId="1" xfId="0" applyNumberFormat="1" applyFont="1" applyBorder="1" applyAlignment="1" applyProtection="1">
      <alignment horizontal="right" vertical="center"/>
      <protection locked="0"/>
    </xf>
    <xf numFmtId="0" fontId="23" fillId="0" borderId="1" xfId="0" applyFont="1" applyBorder="1" applyAlignment="1" applyProtection="1">
      <alignment horizontal="right" vertical="center"/>
      <protection locked="0"/>
    </xf>
    <xf numFmtId="0" fontId="23" fillId="0" borderId="9" xfId="0" applyFont="1" applyBorder="1" applyAlignment="1" applyProtection="1">
      <alignment horizontal="righ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49</xdr:row>
          <xdr:rowOff>19050</xdr:rowOff>
        </xdr:from>
        <xdr:to>
          <xdr:col>5</xdr:col>
          <xdr:colOff>571500</xdr:colOff>
          <xdr:row>50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19050</xdr:rowOff>
        </xdr:from>
        <xdr:to>
          <xdr:col>8</xdr:col>
          <xdr:colOff>571500</xdr:colOff>
          <xdr:row>50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946F-1DCF-4BD3-A13A-488CB63D509F}">
  <dimension ref="A1:AB50"/>
  <sheetViews>
    <sheetView tabSelected="1" view="pageBreakPreview" topLeftCell="A16" zoomScale="85" zoomScaleNormal="115" zoomScaleSheetLayoutView="85" workbookViewId="0">
      <selection activeCell="S28" sqref="S28:Z28"/>
    </sheetView>
  </sheetViews>
  <sheetFormatPr defaultRowHeight="13.5" x14ac:dyDescent="0.4"/>
  <cols>
    <col min="1" max="1" width="10" style="51" customWidth="1"/>
    <col min="2" max="2" width="7.375" style="51" customWidth="1"/>
    <col min="3" max="3" width="8.375" style="51" customWidth="1"/>
    <col min="4" max="5" width="2" style="51" customWidth="1"/>
    <col min="6" max="6" width="8.5" style="51" customWidth="1"/>
    <col min="7" max="8" width="2.125" style="51" customWidth="1"/>
    <col min="9" max="9" width="9.375" style="51" customWidth="1"/>
    <col min="10" max="10" width="2.125" style="51" customWidth="1"/>
    <col min="11" max="11" width="8.5" style="51" customWidth="1"/>
    <col min="12" max="13" width="2" style="51" customWidth="1"/>
    <col min="14" max="14" width="8.5" style="51" customWidth="1"/>
    <col min="15" max="15" width="2.25" style="51" customWidth="1"/>
    <col min="16" max="16" width="2" style="51" customWidth="1"/>
    <col min="17" max="17" width="9.5" style="51" customWidth="1"/>
    <col min="18" max="18" width="2.25" style="51" customWidth="1"/>
    <col min="19" max="19" width="8.5" style="51" customWidth="1"/>
    <col min="20" max="21" width="2.25" style="51" customWidth="1"/>
    <col min="22" max="22" width="8.5" style="51" customWidth="1"/>
    <col min="23" max="23" width="2.5" style="51" customWidth="1"/>
    <col min="24" max="24" width="2.25" style="51" customWidth="1"/>
    <col min="25" max="25" width="9.5" style="51" customWidth="1"/>
    <col min="26" max="26" width="2.375" style="51" customWidth="1"/>
    <col min="27" max="16384" width="9" style="51"/>
  </cols>
  <sheetData>
    <row r="1" spans="1:26" ht="36.75" customHeight="1" x14ac:dyDescent="0.4">
      <c r="A1" s="245" t="s">
        <v>73</v>
      </c>
      <c r="B1" s="245"/>
      <c r="C1" s="245"/>
      <c r="D1" s="245"/>
      <c r="E1" s="245"/>
      <c r="F1" s="246" t="s">
        <v>0</v>
      </c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7" t="s">
        <v>74</v>
      </c>
      <c r="U1" s="247"/>
      <c r="V1" s="247"/>
      <c r="W1" s="247"/>
      <c r="X1" s="247"/>
      <c r="Y1" s="247"/>
      <c r="Z1" s="247"/>
    </row>
    <row r="2" spans="1:26" ht="13.5" customHeight="1" x14ac:dyDescent="0.4">
      <c r="A2" s="245"/>
      <c r="B2" s="245"/>
      <c r="C2" s="245"/>
      <c r="D2" s="245"/>
      <c r="E2" s="245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247"/>
      <c r="V2" s="247"/>
      <c r="W2" s="247"/>
      <c r="X2" s="247"/>
      <c r="Y2" s="247"/>
      <c r="Z2" s="247"/>
    </row>
    <row r="3" spans="1:26" ht="13.5" customHeight="1" x14ac:dyDescent="0.4">
      <c r="A3" s="54"/>
      <c r="B3" s="54"/>
      <c r="C3" s="5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4"/>
      <c r="T3" s="56"/>
      <c r="U3" s="56"/>
      <c r="V3" s="56"/>
      <c r="W3" s="56"/>
      <c r="X3" s="56"/>
      <c r="Y3" s="56"/>
      <c r="Z3" s="56"/>
    </row>
    <row r="4" spans="1:26" ht="30" customHeight="1" x14ac:dyDescent="0.4">
      <c r="A4" s="248" t="s">
        <v>1</v>
      </c>
      <c r="B4" s="249"/>
      <c r="C4" s="252"/>
      <c r="D4" s="252"/>
      <c r="E4" s="252"/>
      <c r="F4" s="252"/>
      <c r="G4" s="252"/>
      <c r="H4" s="252"/>
      <c r="I4" s="252"/>
      <c r="J4" s="252"/>
      <c r="K4" s="253"/>
      <c r="L4" s="256" t="s">
        <v>2</v>
      </c>
      <c r="M4" s="257"/>
      <c r="N4" s="257"/>
      <c r="O4" s="257"/>
      <c r="P4" s="257"/>
      <c r="Q4" s="258"/>
      <c r="R4" s="258"/>
      <c r="S4" s="258"/>
      <c r="T4" s="258"/>
      <c r="U4" s="258"/>
      <c r="V4" s="258"/>
      <c r="W4" s="258"/>
      <c r="X4" s="258"/>
      <c r="Y4" s="258"/>
      <c r="Z4" s="259"/>
    </row>
    <row r="5" spans="1:26" ht="18.75" customHeight="1" x14ac:dyDescent="0.4">
      <c r="A5" s="250"/>
      <c r="B5" s="251"/>
      <c r="C5" s="254"/>
      <c r="D5" s="254"/>
      <c r="E5" s="254"/>
      <c r="F5" s="254"/>
      <c r="G5" s="254"/>
      <c r="H5" s="254"/>
      <c r="I5" s="254"/>
      <c r="J5" s="254"/>
      <c r="K5" s="255"/>
      <c r="L5" s="260" t="s">
        <v>3</v>
      </c>
      <c r="M5" s="261"/>
      <c r="N5" s="261"/>
      <c r="O5" s="261"/>
      <c r="P5" s="261"/>
      <c r="Q5" s="264" t="s">
        <v>4</v>
      </c>
      <c r="R5" s="264"/>
      <c r="S5" s="264"/>
      <c r="T5" s="264"/>
      <c r="U5" s="264"/>
      <c r="V5" s="264"/>
      <c r="W5" s="264"/>
      <c r="X5" s="264"/>
      <c r="Y5" s="264"/>
      <c r="Z5" s="265"/>
    </row>
    <row r="6" spans="1:26" ht="45" customHeight="1" x14ac:dyDescent="0.4">
      <c r="A6" s="250" t="s">
        <v>5</v>
      </c>
      <c r="B6" s="251"/>
      <c r="C6" s="266"/>
      <c r="D6" s="266"/>
      <c r="E6" s="266"/>
      <c r="F6" s="266"/>
      <c r="G6" s="266"/>
      <c r="H6" s="266"/>
      <c r="I6" s="266"/>
      <c r="J6" s="266"/>
      <c r="K6" s="267"/>
      <c r="L6" s="262"/>
      <c r="M6" s="263"/>
      <c r="N6" s="263"/>
      <c r="O6" s="263"/>
      <c r="P6" s="263"/>
      <c r="Q6" s="268"/>
      <c r="R6" s="269"/>
      <c r="S6" s="269"/>
      <c r="T6" s="269"/>
      <c r="U6" s="269"/>
      <c r="V6" s="269"/>
      <c r="W6" s="269"/>
      <c r="X6" s="269"/>
      <c r="Y6" s="269"/>
      <c r="Z6" s="270"/>
    </row>
    <row r="7" spans="1:26" ht="20.25" customHeight="1" x14ac:dyDescent="0.4">
      <c r="A7" s="229" t="s">
        <v>6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21" customHeight="1" x14ac:dyDescent="0.4">
      <c r="A8" s="229" t="s">
        <v>7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ht="21" customHeight="1" x14ac:dyDescent="0.4">
      <c r="A9" s="1" t="s">
        <v>75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 x14ac:dyDescent="0.4">
      <c r="A10" s="157" t="s">
        <v>8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</row>
    <row r="11" spans="1:26" ht="15" customHeight="1" x14ac:dyDescent="0.4">
      <c r="A11" s="158" t="s">
        <v>9</v>
      </c>
      <c r="B11" s="230"/>
      <c r="C11" s="233" t="s">
        <v>10</v>
      </c>
      <c r="D11" s="234"/>
      <c r="E11" s="234"/>
      <c r="F11" s="234"/>
      <c r="G11" s="234"/>
      <c r="H11" s="234"/>
      <c r="I11" s="234"/>
      <c r="J11" s="235"/>
      <c r="K11" s="233" t="s">
        <v>11</v>
      </c>
      <c r="L11" s="234"/>
      <c r="M11" s="234"/>
      <c r="N11" s="234"/>
      <c r="O11" s="234"/>
      <c r="P11" s="234"/>
      <c r="Q11" s="234"/>
      <c r="R11" s="235"/>
      <c r="S11" s="233" t="s">
        <v>12</v>
      </c>
      <c r="T11" s="234"/>
      <c r="U11" s="234"/>
      <c r="V11" s="234"/>
      <c r="W11" s="234"/>
      <c r="X11" s="234"/>
      <c r="Y11" s="234"/>
      <c r="Z11" s="235"/>
    </row>
    <row r="12" spans="1:26" ht="15" customHeight="1" x14ac:dyDescent="0.4">
      <c r="A12" s="128"/>
      <c r="B12" s="231"/>
      <c r="C12" s="236" t="s">
        <v>13</v>
      </c>
      <c r="D12" s="237"/>
      <c r="E12" s="238"/>
      <c r="F12" s="239" t="s">
        <v>14</v>
      </c>
      <c r="G12" s="240"/>
      <c r="H12" s="241"/>
      <c r="I12" s="239" t="s">
        <v>15</v>
      </c>
      <c r="J12" s="242"/>
      <c r="K12" s="236" t="s">
        <v>13</v>
      </c>
      <c r="L12" s="237"/>
      <c r="M12" s="238"/>
      <c r="N12" s="239" t="s">
        <v>14</v>
      </c>
      <c r="O12" s="240"/>
      <c r="P12" s="241"/>
      <c r="Q12" s="239" t="s">
        <v>15</v>
      </c>
      <c r="R12" s="242"/>
      <c r="S12" s="236" t="s">
        <v>13</v>
      </c>
      <c r="T12" s="237"/>
      <c r="U12" s="238"/>
      <c r="V12" s="239" t="s">
        <v>14</v>
      </c>
      <c r="W12" s="240"/>
      <c r="X12" s="241"/>
      <c r="Y12" s="239" t="s">
        <v>15</v>
      </c>
      <c r="Z12" s="242"/>
    </row>
    <row r="13" spans="1:26" ht="15" customHeight="1" x14ac:dyDescent="0.4">
      <c r="A13" s="160"/>
      <c r="B13" s="232"/>
      <c r="C13" s="168" t="s">
        <v>16</v>
      </c>
      <c r="D13" s="169"/>
      <c r="E13" s="243"/>
      <c r="F13" s="244" t="s">
        <v>17</v>
      </c>
      <c r="G13" s="169"/>
      <c r="H13" s="243"/>
      <c r="I13" s="244" t="s">
        <v>18</v>
      </c>
      <c r="J13" s="170"/>
      <c r="K13" s="168" t="s">
        <v>19</v>
      </c>
      <c r="L13" s="169"/>
      <c r="M13" s="243"/>
      <c r="N13" s="244" t="s">
        <v>20</v>
      </c>
      <c r="O13" s="169"/>
      <c r="P13" s="243"/>
      <c r="Q13" s="244" t="s">
        <v>21</v>
      </c>
      <c r="R13" s="170"/>
      <c r="S13" s="168" t="s">
        <v>22</v>
      </c>
      <c r="T13" s="169"/>
      <c r="U13" s="243"/>
      <c r="V13" s="244" t="s">
        <v>23</v>
      </c>
      <c r="W13" s="169"/>
      <c r="X13" s="243"/>
      <c r="Y13" s="219" t="s">
        <v>24</v>
      </c>
      <c r="Z13" s="220"/>
    </row>
    <row r="14" spans="1:26" ht="15" customHeight="1" x14ac:dyDescent="0.4">
      <c r="A14" s="215"/>
      <c r="B14" s="217" t="s">
        <v>25</v>
      </c>
      <c r="C14" s="221"/>
      <c r="D14" s="221"/>
      <c r="E14" s="222"/>
      <c r="F14" s="221"/>
      <c r="G14" s="221"/>
      <c r="H14" s="222"/>
      <c r="I14" s="225"/>
      <c r="J14" s="226"/>
      <c r="K14" s="212"/>
      <c r="L14" s="196"/>
      <c r="M14" s="194" t="s">
        <v>26</v>
      </c>
      <c r="N14" s="196"/>
      <c r="O14" s="196"/>
      <c r="P14" s="194" t="s">
        <v>26</v>
      </c>
      <c r="Q14" s="187"/>
      <c r="R14" s="189" t="s">
        <v>26</v>
      </c>
      <c r="S14" s="207"/>
      <c r="T14" s="183"/>
      <c r="U14" s="194" t="s">
        <v>26</v>
      </c>
      <c r="V14" s="183"/>
      <c r="W14" s="183"/>
      <c r="X14" s="181" t="s">
        <v>26</v>
      </c>
      <c r="Y14" s="187"/>
      <c r="Z14" s="189" t="s">
        <v>26</v>
      </c>
    </row>
    <row r="15" spans="1:26" ht="15" customHeight="1" x14ac:dyDescent="0.4">
      <c r="A15" s="216"/>
      <c r="B15" s="218"/>
      <c r="C15" s="223"/>
      <c r="D15" s="223"/>
      <c r="E15" s="224"/>
      <c r="F15" s="223"/>
      <c r="G15" s="223"/>
      <c r="H15" s="224"/>
      <c r="I15" s="227"/>
      <c r="J15" s="228"/>
      <c r="K15" s="191"/>
      <c r="L15" s="192"/>
      <c r="M15" s="205"/>
      <c r="N15" s="192"/>
      <c r="O15" s="192"/>
      <c r="P15" s="205"/>
      <c r="Q15" s="187"/>
      <c r="R15" s="198"/>
      <c r="S15" s="208"/>
      <c r="T15" s="209"/>
      <c r="U15" s="205"/>
      <c r="V15" s="209"/>
      <c r="W15" s="209"/>
      <c r="X15" s="186"/>
      <c r="Y15" s="187"/>
      <c r="Z15" s="198"/>
    </row>
    <row r="16" spans="1:26" ht="15" customHeight="1" x14ac:dyDescent="0.4">
      <c r="A16" s="215"/>
      <c r="B16" s="217" t="s">
        <v>25</v>
      </c>
      <c r="C16" s="212"/>
      <c r="D16" s="196"/>
      <c r="E16" s="180" t="s">
        <v>26</v>
      </c>
      <c r="F16" s="188"/>
      <c r="G16" s="196"/>
      <c r="H16" s="194" t="s">
        <v>26</v>
      </c>
      <c r="I16" s="188"/>
      <c r="J16" s="194" t="s">
        <v>26</v>
      </c>
      <c r="K16" s="212"/>
      <c r="L16" s="196"/>
      <c r="M16" s="194" t="s">
        <v>26</v>
      </c>
      <c r="N16" s="196"/>
      <c r="O16" s="196"/>
      <c r="P16" s="194" t="s">
        <v>26</v>
      </c>
      <c r="Q16" s="187"/>
      <c r="R16" s="189" t="s">
        <v>26</v>
      </c>
      <c r="S16" s="207"/>
      <c r="T16" s="183"/>
      <c r="U16" s="180" t="s">
        <v>26</v>
      </c>
      <c r="V16" s="182"/>
      <c r="W16" s="183"/>
      <c r="X16" s="181" t="s">
        <v>26</v>
      </c>
      <c r="Y16" s="187"/>
      <c r="Z16" s="189" t="s">
        <v>26</v>
      </c>
    </row>
    <row r="17" spans="1:28" ht="15" customHeight="1" x14ac:dyDescent="0.4">
      <c r="A17" s="216"/>
      <c r="B17" s="218"/>
      <c r="C17" s="191"/>
      <c r="D17" s="192"/>
      <c r="E17" s="186"/>
      <c r="F17" s="211"/>
      <c r="G17" s="214"/>
      <c r="H17" s="205"/>
      <c r="I17" s="211"/>
      <c r="J17" s="205"/>
      <c r="K17" s="191"/>
      <c r="L17" s="192"/>
      <c r="M17" s="205"/>
      <c r="N17" s="192"/>
      <c r="O17" s="192"/>
      <c r="P17" s="205"/>
      <c r="Q17" s="187"/>
      <c r="R17" s="198"/>
      <c r="S17" s="208"/>
      <c r="T17" s="209"/>
      <c r="U17" s="186"/>
      <c r="V17" s="210"/>
      <c r="W17" s="209"/>
      <c r="X17" s="186"/>
      <c r="Y17" s="187"/>
      <c r="Z17" s="198"/>
    </row>
    <row r="18" spans="1:28" ht="15" customHeight="1" x14ac:dyDescent="0.4">
      <c r="A18" s="199" t="s">
        <v>27</v>
      </c>
      <c r="B18" s="201" t="s">
        <v>28</v>
      </c>
      <c r="C18" s="212"/>
      <c r="D18" s="196"/>
      <c r="E18" s="180" t="s">
        <v>26</v>
      </c>
      <c r="F18" s="188"/>
      <c r="G18" s="196"/>
      <c r="H18" s="194" t="s">
        <v>26</v>
      </c>
      <c r="I18" s="188"/>
      <c r="J18" s="194" t="s">
        <v>26</v>
      </c>
      <c r="K18" s="212"/>
      <c r="L18" s="196"/>
      <c r="M18" s="194" t="s">
        <v>26</v>
      </c>
      <c r="N18" s="196"/>
      <c r="O18" s="196"/>
      <c r="P18" s="194" t="s">
        <v>26</v>
      </c>
      <c r="Q18" s="206"/>
      <c r="R18" s="189" t="s">
        <v>26</v>
      </c>
      <c r="S18" s="207"/>
      <c r="T18" s="183"/>
      <c r="U18" s="180" t="s">
        <v>26</v>
      </c>
      <c r="V18" s="182"/>
      <c r="W18" s="183"/>
      <c r="X18" s="181" t="s">
        <v>26</v>
      </c>
      <c r="Y18" s="187"/>
      <c r="Z18" s="189" t="s">
        <v>26</v>
      </c>
    </row>
    <row r="19" spans="1:28" ht="15" customHeight="1" x14ac:dyDescent="0.4">
      <c r="A19" s="200"/>
      <c r="B19" s="202"/>
      <c r="C19" s="213"/>
      <c r="D19" s="214"/>
      <c r="E19" s="186"/>
      <c r="F19" s="211"/>
      <c r="G19" s="214"/>
      <c r="H19" s="205"/>
      <c r="I19" s="211"/>
      <c r="J19" s="205"/>
      <c r="K19" s="213"/>
      <c r="L19" s="214"/>
      <c r="M19" s="205"/>
      <c r="N19" s="192"/>
      <c r="O19" s="192"/>
      <c r="P19" s="205"/>
      <c r="Q19" s="206"/>
      <c r="R19" s="198"/>
      <c r="S19" s="208"/>
      <c r="T19" s="209"/>
      <c r="U19" s="186"/>
      <c r="V19" s="210"/>
      <c r="W19" s="209"/>
      <c r="X19" s="186"/>
      <c r="Y19" s="187"/>
      <c r="Z19" s="198"/>
    </row>
    <row r="20" spans="1:28" ht="15" customHeight="1" x14ac:dyDescent="0.4">
      <c r="A20" s="199" t="s">
        <v>27</v>
      </c>
      <c r="B20" s="201" t="s">
        <v>28</v>
      </c>
      <c r="C20" s="191"/>
      <c r="D20" s="192"/>
      <c r="E20" s="180" t="s">
        <v>26</v>
      </c>
      <c r="F20" s="188"/>
      <c r="G20" s="196"/>
      <c r="H20" s="194" t="s">
        <v>26</v>
      </c>
      <c r="I20" s="188"/>
      <c r="J20" s="194" t="s">
        <v>26</v>
      </c>
      <c r="K20" s="191"/>
      <c r="L20" s="192"/>
      <c r="M20" s="194" t="s">
        <v>26</v>
      </c>
      <c r="N20" s="196"/>
      <c r="O20" s="196"/>
      <c r="P20" s="194" t="s">
        <v>26</v>
      </c>
      <c r="Q20" s="187"/>
      <c r="R20" s="189" t="s">
        <v>26</v>
      </c>
      <c r="S20" s="207"/>
      <c r="T20" s="183"/>
      <c r="U20" s="180" t="s">
        <v>26</v>
      </c>
      <c r="V20" s="182"/>
      <c r="W20" s="183"/>
      <c r="X20" s="181" t="s">
        <v>26</v>
      </c>
      <c r="Y20" s="187"/>
      <c r="Z20" s="189" t="s">
        <v>26</v>
      </c>
    </row>
    <row r="21" spans="1:28" ht="15" customHeight="1" thickBot="1" x14ac:dyDescent="0.45">
      <c r="A21" s="200"/>
      <c r="B21" s="202"/>
      <c r="C21" s="193"/>
      <c r="D21" s="154"/>
      <c r="E21" s="181"/>
      <c r="F21" s="203"/>
      <c r="G21" s="154"/>
      <c r="H21" s="197"/>
      <c r="I21" s="204"/>
      <c r="J21" s="205"/>
      <c r="K21" s="193"/>
      <c r="L21" s="154"/>
      <c r="M21" s="195"/>
      <c r="N21" s="192"/>
      <c r="O21" s="192"/>
      <c r="P21" s="197"/>
      <c r="Q21" s="188"/>
      <c r="R21" s="190"/>
      <c r="S21" s="208"/>
      <c r="T21" s="209"/>
      <c r="U21" s="181"/>
      <c r="V21" s="184"/>
      <c r="W21" s="185"/>
      <c r="X21" s="186"/>
      <c r="Y21" s="188"/>
      <c r="Z21" s="190"/>
    </row>
    <row r="22" spans="1:28" ht="37.5" customHeight="1" thickBot="1" x14ac:dyDescent="0.2">
      <c r="A22" s="177" t="s">
        <v>29</v>
      </c>
      <c r="B22" s="178"/>
      <c r="C22" s="179">
        <f>SUM(C16:D21)</f>
        <v>0</v>
      </c>
      <c r="D22" s="151"/>
      <c r="E22" s="6" t="s">
        <v>26</v>
      </c>
      <c r="F22" s="171">
        <f>SUM(F16:G21)</f>
        <v>0</v>
      </c>
      <c r="G22" s="151"/>
      <c r="H22" s="6" t="s">
        <v>26</v>
      </c>
      <c r="I22" s="7">
        <f>SUM(I16:I21)</f>
        <v>0</v>
      </c>
      <c r="J22" s="8" t="s">
        <v>26</v>
      </c>
      <c r="K22" s="179">
        <f>SUM(K14:L21)</f>
        <v>0</v>
      </c>
      <c r="L22" s="151"/>
      <c r="M22" s="6" t="s">
        <v>26</v>
      </c>
      <c r="N22" s="171">
        <f>SUM(N14:O21)</f>
        <v>0</v>
      </c>
      <c r="O22" s="151"/>
      <c r="P22" s="6" t="s">
        <v>26</v>
      </c>
      <c r="Q22" s="7">
        <f>SUM(Q14:Q21)</f>
        <v>0</v>
      </c>
      <c r="R22" s="8" t="s">
        <v>26</v>
      </c>
      <c r="S22" s="179">
        <f>SUM(S14:T21)</f>
        <v>0</v>
      </c>
      <c r="T22" s="151"/>
      <c r="U22" s="6" t="s">
        <v>26</v>
      </c>
      <c r="V22" s="171">
        <f>SUM(V14:W21)</f>
        <v>0</v>
      </c>
      <c r="W22" s="151"/>
      <c r="X22" s="6" t="s">
        <v>26</v>
      </c>
      <c r="Y22" s="7">
        <f>SUM(Y14:Y21)</f>
        <v>0</v>
      </c>
      <c r="Z22" s="9" t="s">
        <v>26</v>
      </c>
    </row>
    <row r="23" spans="1:28" ht="37.5" customHeight="1" thickBot="1" x14ac:dyDescent="0.2">
      <c r="A23" s="172" t="s">
        <v>30</v>
      </c>
      <c r="B23" s="173"/>
      <c r="C23" s="174">
        <f>C22*440</f>
        <v>0</v>
      </c>
      <c r="D23" s="175"/>
      <c r="E23" s="10" t="s">
        <v>31</v>
      </c>
      <c r="F23" s="176">
        <f>F22*580</f>
        <v>0</v>
      </c>
      <c r="G23" s="175"/>
      <c r="H23" s="10" t="s">
        <v>31</v>
      </c>
      <c r="I23" s="12">
        <f>I22*630</f>
        <v>0</v>
      </c>
      <c r="J23" s="10" t="s">
        <v>31</v>
      </c>
      <c r="K23" s="174">
        <f>K22*540</f>
        <v>0</v>
      </c>
      <c r="L23" s="175"/>
      <c r="M23" s="10" t="s">
        <v>31</v>
      </c>
      <c r="N23" s="176">
        <f>N22*700</f>
        <v>0</v>
      </c>
      <c r="O23" s="175"/>
      <c r="P23" s="10" t="s">
        <v>31</v>
      </c>
      <c r="Q23" s="11">
        <f>Q22*740</f>
        <v>0</v>
      </c>
      <c r="R23" s="10" t="s">
        <v>31</v>
      </c>
      <c r="S23" s="174">
        <f>S22*640</f>
        <v>0</v>
      </c>
      <c r="T23" s="175"/>
      <c r="U23" s="10" t="s">
        <v>31</v>
      </c>
      <c r="V23" s="176">
        <f>V22*820</f>
        <v>0</v>
      </c>
      <c r="W23" s="175"/>
      <c r="X23" s="10" t="s">
        <v>31</v>
      </c>
      <c r="Y23" s="13">
        <f>Y22*860</f>
        <v>0</v>
      </c>
      <c r="Z23" s="14" t="s">
        <v>31</v>
      </c>
    </row>
    <row r="24" spans="1:28" ht="15" customHeight="1" thickBot="1" x14ac:dyDescent="0.2">
      <c r="A24" s="57"/>
      <c r="B24" s="57"/>
      <c r="C24" s="58"/>
      <c r="D24" s="58"/>
      <c r="E24" s="58"/>
      <c r="F24" s="58"/>
      <c r="G24" s="58"/>
      <c r="H24" s="58"/>
      <c r="I24" s="58"/>
      <c r="J24" s="59"/>
      <c r="K24" s="60"/>
      <c r="L24" s="60"/>
      <c r="M24" s="60"/>
      <c r="N24" s="60"/>
      <c r="O24" s="60"/>
      <c r="P24" s="60"/>
      <c r="Q24" s="60"/>
      <c r="R24" s="59"/>
      <c r="S24" s="58"/>
      <c r="T24" s="58"/>
      <c r="U24" s="58"/>
      <c r="V24" s="58"/>
      <c r="W24" s="58"/>
      <c r="X24" s="58"/>
      <c r="Y24" s="58"/>
      <c r="Z24" s="59"/>
      <c r="AB24" s="61"/>
    </row>
    <row r="25" spans="1:28" ht="22.5" customHeight="1" x14ac:dyDescent="0.4">
      <c r="A25" s="157" t="s">
        <v>76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</row>
    <row r="26" spans="1:28" ht="24.6" customHeight="1" x14ac:dyDescent="0.4">
      <c r="A26" s="158" t="s">
        <v>32</v>
      </c>
      <c r="B26" s="159"/>
      <c r="C26" s="162" t="s">
        <v>33</v>
      </c>
      <c r="D26" s="163"/>
      <c r="E26" s="163"/>
      <c r="F26" s="163"/>
      <c r="G26" s="163"/>
      <c r="H26" s="163"/>
      <c r="I26" s="163"/>
      <c r="J26" s="164"/>
      <c r="K26" s="162" t="s">
        <v>34</v>
      </c>
      <c r="L26" s="163"/>
      <c r="M26" s="163"/>
      <c r="N26" s="163"/>
      <c r="O26" s="163"/>
      <c r="P26" s="163"/>
      <c r="Q26" s="163"/>
      <c r="R26" s="164"/>
      <c r="S26" s="165" t="s">
        <v>35</v>
      </c>
      <c r="T26" s="166"/>
      <c r="U26" s="166"/>
      <c r="V26" s="166"/>
      <c r="W26" s="166"/>
      <c r="X26" s="166"/>
      <c r="Y26" s="166"/>
      <c r="Z26" s="167"/>
    </row>
    <row r="27" spans="1:28" ht="15" customHeight="1" x14ac:dyDescent="0.4">
      <c r="A27" s="160"/>
      <c r="B27" s="161"/>
      <c r="C27" s="168" t="s">
        <v>36</v>
      </c>
      <c r="D27" s="169"/>
      <c r="E27" s="169"/>
      <c r="F27" s="169"/>
      <c r="G27" s="169"/>
      <c r="H27" s="169"/>
      <c r="I27" s="169"/>
      <c r="J27" s="170"/>
      <c r="K27" s="168" t="s">
        <v>37</v>
      </c>
      <c r="L27" s="169"/>
      <c r="M27" s="169"/>
      <c r="N27" s="169"/>
      <c r="O27" s="169"/>
      <c r="P27" s="169"/>
      <c r="Q27" s="169"/>
      <c r="R27" s="170"/>
      <c r="S27" s="168" t="s">
        <v>37</v>
      </c>
      <c r="T27" s="169"/>
      <c r="U27" s="169"/>
      <c r="V27" s="169"/>
      <c r="W27" s="169"/>
      <c r="X27" s="169"/>
      <c r="Y27" s="169"/>
      <c r="Z27" s="170"/>
    </row>
    <row r="28" spans="1:28" s="62" customFormat="1" ht="30" customHeight="1" x14ac:dyDescent="0.4">
      <c r="A28" s="136" t="s">
        <v>38</v>
      </c>
      <c r="B28" s="137"/>
      <c r="C28" s="138" t="s">
        <v>77</v>
      </c>
      <c r="D28" s="138"/>
      <c r="E28" s="138"/>
      <c r="F28" s="138"/>
      <c r="G28" s="138"/>
      <c r="H28" s="138"/>
      <c r="I28" s="138"/>
      <c r="J28" s="138"/>
      <c r="K28" s="138" t="s">
        <v>39</v>
      </c>
      <c r="L28" s="138"/>
      <c r="M28" s="138"/>
      <c r="N28" s="138"/>
      <c r="O28" s="138"/>
      <c r="P28" s="138"/>
      <c r="Q28" s="138"/>
      <c r="R28" s="138"/>
      <c r="S28" s="138" t="s">
        <v>39</v>
      </c>
      <c r="T28" s="138"/>
      <c r="U28" s="138"/>
      <c r="V28" s="138"/>
      <c r="W28" s="138"/>
      <c r="X28" s="138"/>
      <c r="Y28" s="138"/>
      <c r="Z28" s="138"/>
    </row>
    <row r="29" spans="1:28" ht="28.5" customHeight="1" x14ac:dyDescent="0.15">
      <c r="A29" s="139" t="s">
        <v>40</v>
      </c>
      <c r="B29" s="140"/>
      <c r="C29" s="15"/>
      <c r="D29" s="146" t="s">
        <v>41</v>
      </c>
      <c r="E29" s="146"/>
      <c r="F29" s="16"/>
      <c r="G29" s="17" t="s">
        <v>42</v>
      </c>
      <c r="H29" s="18" t="s">
        <v>43</v>
      </c>
      <c r="I29" s="19">
        <f>C29*F29</f>
        <v>0</v>
      </c>
      <c r="J29" s="20" t="s">
        <v>44</v>
      </c>
      <c r="K29" s="15"/>
      <c r="L29" s="146" t="s">
        <v>41</v>
      </c>
      <c r="M29" s="146"/>
      <c r="N29" s="16"/>
      <c r="O29" s="17" t="s">
        <v>42</v>
      </c>
      <c r="P29" s="18" t="s">
        <v>43</v>
      </c>
      <c r="Q29" s="19">
        <f>K29*N29</f>
        <v>0</v>
      </c>
      <c r="R29" s="20" t="s">
        <v>44</v>
      </c>
      <c r="S29" s="15"/>
      <c r="T29" s="146" t="s">
        <v>41</v>
      </c>
      <c r="U29" s="146"/>
      <c r="V29" s="16"/>
      <c r="W29" s="21" t="s">
        <v>42</v>
      </c>
      <c r="X29" s="22" t="s">
        <v>43</v>
      </c>
      <c r="Y29" s="19">
        <f>S29*V29</f>
        <v>0</v>
      </c>
      <c r="Z29" s="20" t="s">
        <v>44</v>
      </c>
    </row>
    <row r="30" spans="1:28" ht="28.5" customHeight="1" x14ac:dyDescent="0.15">
      <c r="A30" s="141"/>
      <c r="B30" s="142"/>
      <c r="C30" s="5"/>
      <c r="D30" s="147" t="s">
        <v>41</v>
      </c>
      <c r="E30" s="147"/>
      <c r="F30" s="4"/>
      <c r="G30" s="23" t="s">
        <v>42</v>
      </c>
      <c r="H30" s="24" t="s">
        <v>43</v>
      </c>
      <c r="I30" s="2">
        <f t="shared" ref="I30:I31" si="0">C30*F30</f>
        <v>0</v>
      </c>
      <c r="J30" s="25" t="s">
        <v>45</v>
      </c>
      <c r="K30" s="5"/>
      <c r="L30" s="147" t="s">
        <v>41</v>
      </c>
      <c r="M30" s="147"/>
      <c r="N30" s="4"/>
      <c r="O30" s="23" t="s">
        <v>42</v>
      </c>
      <c r="P30" s="24" t="s">
        <v>43</v>
      </c>
      <c r="Q30" s="2">
        <f t="shared" ref="Q30:Q31" si="1">K30*N30</f>
        <v>0</v>
      </c>
      <c r="R30" s="25" t="s">
        <v>45</v>
      </c>
      <c r="S30" s="5"/>
      <c r="T30" s="147" t="s">
        <v>41</v>
      </c>
      <c r="U30" s="147"/>
      <c r="V30" s="4"/>
      <c r="W30" s="26" t="s">
        <v>42</v>
      </c>
      <c r="X30" s="27" t="s">
        <v>43</v>
      </c>
      <c r="Y30" s="2">
        <f t="shared" ref="Y30:Y31" si="2">S30*V30</f>
        <v>0</v>
      </c>
      <c r="Z30" s="25" t="s">
        <v>45</v>
      </c>
    </row>
    <row r="31" spans="1:28" ht="28.5" customHeight="1" thickBot="1" x14ac:dyDescent="0.2">
      <c r="A31" s="141"/>
      <c r="B31" s="142"/>
      <c r="C31" s="3"/>
      <c r="D31" s="148" t="s">
        <v>41</v>
      </c>
      <c r="E31" s="148"/>
      <c r="F31" s="2"/>
      <c r="G31" s="23" t="s">
        <v>42</v>
      </c>
      <c r="H31" s="28" t="s">
        <v>43</v>
      </c>
      <c r="I31" s="2">
        <f t="shared" si="0"/>
        <v>0</v>
      </c>
      <c r="J31" s="29" t="s">
        <v>44</v>
      </c>
      <c r="K31" s="30"/>
      <c r="L31" s="149" t="s">
        <v>41</v>
      </c>
      <c r="M31" s="149"/>
      <c r="N31" s="31"/>
      <c r="O31" s="32" t="s">
        <v>42</v>
      </c>
      <c r="P31" s="33" t="s">
        <v>43</v>
      </c>
      <c r="Q31" s="31">
        <f t="shared" si="1"/>
        <v>0</v>
      </c>
      <c r="R31" s="34" t="s">
        <v>44</v>
      </c>
      <c r="S31" s="30"/>
      <c r="T31" s="149" t="s">
        <v>41</v>
      </c>
      <c r="U31" s="149"/>
      <c r="V31" s="31"/>
      <c r="W31" s="35" t="s">
        <v>42</v>
      </c>
      <c r="X31" s="28" t="s">
        <v>43</v>
      </c>
      <c r="Y31" s="31">
        <f t="shared" si="2"/>
        <v>0</v>
      </c>
      <c r="Z31" s="34" t="s">
        <v>44</v>
      </c>
    </row>
    <row r="32" spans="1:28" ht="28.5" customHeight="1" x14ac:dyDescent="0.4">
      <c r="A32" s="141"/>
      <c r="B32" s="143"/>
      <c r="C32" s="150" t="s">
        <v>46</v>
      </c>
      <c r="D32" s="151"/>
      <c r="E32" s="152"/>
      <c r="F32" s="36">
        <f>SUM(F29:F31)</f>
        <v>0</v>
      </c>
      <c r="G32" s="37" t="s">
        <v>42</v>
      </c>
      <c r="H32" s="38"/>
      <c r="I32" s="39">
        <f>SUM(I29:I31)</f>
        <v>0</v>
      </c>
      <c r="J32" s="40" t="s">
        <v>47</v>
      </c>
      <c r="K32" s="150" t="s">
        <v>46</v>
      </c>
      <c r="L32" s="151"/>
      <c r="M32" s="152"/>
      <c r="N32" s="36">
        <f>SUM(N29:N31)</f>
        <v>0</v>
      </c>
      <c r="O32" s="37" t="s">
        <v>42</v>
      </c>
      <c r="P32" s="38"/>
      <c r="Q32" s="39">
        <f>SUM(Q29:Q31)</f>
        <v>0</v>
      </c>
      <c r="R32" s="40" t="s">
        <v>47</v>
      </c>
      <c r="S32" s="150" t="s">
        <v>46</v>
      </c>
      <c r="T32" s="151"/>
      <c r="U32" s="152"/>
      <c r="V32" s="36">
        <f>SUM(V29:V31)</f>
        <v>0</v>
      </c>
      <c r="W32" s="37" t="s">
        <v>42</v>
      </c>
      <c r="X32" s="38"/>
      <c r="Y32" s="39">
        <f>SUM(Y29:Y31)</f>
        <v>0</v>
      </c>
      <c r="Z32" s="40" t="s">
        <v>47</v>
      </c>
    </row>
    <row r="33" spans="1:26" ht="28.5" customHeight="1" thickBot="1" x14ac:dyDescent="0.45">
      <c r="A33" s="144"/>
      <c r="B33" s="145"/>
      <c r="C33" s="153"/>
      <c r="D33" s="154"/>
      <c r="E33" s="155"/>
      <c r="F33" s="156">
        <f>480*I32</f>
        <v>0</v>
      </c>
      <c r="G33" s="156"/>
      <c r="H33" s="156"/>
      <c r="I33" s="156"/>
      <c r="J33" s="41" t="s">
        <v>48</v>
      </c>
      <c r="K33" s="153"/>
      <c r="L33" s="154"/>
      <c r="M33" s="155"/>
      <c r="N33" s="156">
        <f>480*Q32</f>
        <v>0</v>
      </c>
      <c r="O33" s="156"/>
      <c r="P33" s="156"/>
      <c r="Q33" s="156"/>
      <c r="R33" s="41" t="s">
        <v>48</v>
      </c>
      <c r="S33" s="153"/>
      <c r="T33" s="154"/>
      <c r="U33" s="155"/>
      <c r="V33" s="156">
        <f>680*Y32</f>
        <v>0</v>
      </c>
      <c r="W33" s="156"/>
      <c r="X33" s="156"/>
      <c r="Y33" s="156"/>
      <c r="Z33" s="41" t="s">
        <v>48</v>
      </c>
    </row>
    <row r="34" spans="1:26" ht="37.5" customHeight="1" x14ac:dyDescent="0.4">
      <c r="A34" s="122" t="s">
        <v>49</v>
      </c>
      <c r="B34" s="123"/>
      <c r="C34" s="30"/>
      <c r="D34" s="124" t="s">
        <v>41</v>
      </c>
      <c r="E34" s="124"/>
      <c r="F34" s="42">
        <v>50</v>
      </c>
      <c r="G34" s="43" t="s">
        <v>48</v>
      </c>
      <c r="H34" s="43" t="s">
        <v>50</v>
      </c>
      <c r="I34" s="44">
        <f>C34*F34</f>
        <v>0</v>
      </c>
      <c r="J34" s="45" t="s">
        <v>48</v>
      </c>
      <c r="K34" s="125"/>
      <c r="L34" s="126"/>
      <c r="M34" s="126"/>
      <c r="N34" s="126"/>
      <c r="O34" s="126"/>
      <c r="P34" s="126"/>
      <c r="Q34" s="126"/>
      <c r="R34" s="127"/>
      <c r="S34" s="30"/>
      <c r="T34" s="124" t="s">
        <v>41</v>
      </c>
      <c r="U34" s="124"/>
      <c r="V34" s="42">
        <v>50</v>
      </c>
      <c r="W34" s="43" t="s">
        <v>48</v>
      </c>
      <c r="X34" s="43" t="s">
        <v>50</v>
      </c>
      <c r="Y34" s="44">
        <f>S34*V34</f>
        <v>0</v>
      </c>
      <c r="Z34" s="45" t="s">
        <v>48</v>
      </c>
    </row>
    <row r="35" spans="1:26" ht="37.5" customHeight="1" x14ac:dyDescent="0.4">
      <c r="A35" s="128" t="s">
        <v>51</v>
      </c>
      <c r="B35" s="129"/>
      <c r="C35" s="30"/>
      <c r="D35" s="132" t="s">
        <v>52</v>
      </c>
      <c r="E35" s="132"/>
      <c r="F35" s="46">
        <v>600</v>
      </c>
      <c r="G35" s="43" t="s">
        <v>48</v>
      </c>
      <c r="H35" s="43" t="s">
        <v>50</v>
      </c>
      <c r="I35" s="47">
        <f>C35*F35</f>
        <v>0</v>
      </c>
      <c r="J35" s="48" t="s">
        <v>48</v>
      </c>
      <c r="K35" s="49"/>
      <c r="L35" s="132" t="s">
        <v>52</v>
      </c>
      <c r="M35" s="132"/>
      <c r="N35" s="46">
        <v>600</v>
      </c>
      <c r="O35" s="43" t="s">
        <v>48</v>
      </c>
      <c r="P35" s="43" t="s">
        <v>50</v>
      </c>
      <c r="Q35" s="47">
        <f>K35*N35</f>
        <v>0</v>
      </c>
      <c r="R35" s="48" t="s">
        <v>48</v>
      </c>
      <c r="S35" s="49"/>
      <c r="T35" s="132" t="s">
        <v>52</v>
      </c>
      <c r="U35" s="132"/>
      <c r="V35" s="46">
        <v>600</v>
      </c>
      <c r="W35" s="43" t="s">
        <v>48</v>
      </c>
      <c r="X35" s="43" t="s">
        <v>50</v>
      </c>
      <c r="Y35" s="47">
        <f>S35*V35</f>
        <v>0</v>
      </c>
      <c r="Z35" s="48" t="s">
        <v>48</v>
      </c>
    </row>
    <row r="36" spans="1:26" customFormat="1" ht="17.25" customHeight="1" x14ac:dyDescent="0.4">
      <c r="A36" s="128"/>
      <c r="B36" s="129"/>
      <c r="C36" s="73" t="s">
        <v>53</v>
      </c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5"/>
    </row>
    <row r="37" spans="1:26" customFormat="1" ht="17.25" customHeight="1" x14ac:dyDescent="0.4">
      <c r="A37" s="128"/>
      <c r="B37" s="129"/>
      <c r="C37" s="76" t="s">
        <v>54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8"/>
    </row>
    <row r="38" spans="1:26" customFormat="1" ht="17.25" customHeight="1" thickBot="1" x14ac:dyDescent="0.45">
      <c r="A38" s="130"/>
      <c r="B38" s="131"/>
      <c r="C38" s="133" t="s">
        <v>55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5"/>
    </row>
    <row r="39" spans="1:26" ht="15" customHeight="1" x14ac:dyDescent="0.4">
      <c r="A39" s="109" t="s">
        <v>56</v>
      </c>
      <c r="B39" s="110"/>
      <c r="C39" s="113" t="s">
        <v>57</v>
      </c>
      <c r="D39" s="114"/>
      <c r="E39" s="114"/>
      <c r="F39" s="114"/>
      <c r="G39" s="114"/>
      <c r="H39" s="114"/>
      <c r="I39" s="114"/>
      <c r="J39" s="115"/>
      <c r="K39" s="113" t="s">
        <v>58</v>
      </c>
      <c r="L39" s="114"/>
      <c r="M39" s="114"/>
      <c r="N39" s="114"/>
      <c r="O39" s="114"/>
      <c r="P39" s="114"/>
      <c r="Q39" s="114"/>
      <c r="R39" s="115"/>
      <c r="S39" s="113" t="s">
        <v>59</v>
      </c>
      <c r="T39" s="114"/>
      <c r="U39" s="114"/>
      <c r="V39" s="114"/>
      <c r="W39" s="114"/>
      <c r="X39" s="114"/>
      <c r="Y39" s="114"/>
      <c r="Z39" s="116"/>
    </row>
    <row r="40" spans="1:26" ht="30" customHeight="1" thickBot="1" x14ac:dyDescent="0.45">
      <c r="A40" s="111"/>
      <c r="B40" s="112"/>
      <c r="C40" s="117">
        <f>F33+I34+I35</f>
        <v>0</v>
      </c>
      <c r="D40" s="118"/>
      <c r="E40" s="118"/>
      <c r="F40" s="118"/>
      <c r="G40" s="118"/>
      <c r="H40" s="118"/>
      <c r="I40" s="119" t="s">
        <v>31</v>
      </c>
      <c r="J40" s="120"/>
      <c r="K40" s="117">
        <f>N33+Q35</f>
        <v>0</v>
      </c>
      <c r="L40" s="118"/>
      <c r="M40" s="118"/>
      <c r="N40" s="118"/>
      <c r="O40" s="118"/>
      <c r="P40" s="118"/>
      <c r="Q40" s="119" t="s">
        <v>31</v>
      </c>
      <c r="R40" s="120"/>
      <c r="S40" s="117">
        <f>V33+Y34+Y35</f>
        <v>0</v>
      </c>
      <c r="T40" s="118"/>
      <c r="U40" s="118"/>
      <c r="V40" s="118"/>
      <c r="W40" s="118"/>
      <c r="X40" s="118"/>
      <c r="Y40" s="119" t="s">
        <v>31</v>
      </c>
      <c r="Z40" s="121"/>
    </row>
    <row r="41" spans="1:26" s="63" customFormat="1" ht="13.5" customHeight="1" x14ac:dyDescent="0.15">
      <c r="A41" s="88" t="s">
        <v>60</v>
      </c>
      <c r="B41" s="89"/>
      <c r="C41" s="105" t="s">
        <v>61</v>
      </c>
      <c r="D41" s="106"/>
      <c r="E41" s="106"/>
      <c r="F41" s="106"/>
      <c r="G41" s="106"/>
      <c r="H41" s="107"/>
      <c r="I41" s="99"/>
      <c r="J41" s="100" t="s">
        <v>62</v>
      </c>
      <c r="K41" s="105" t="s">
        <v>61</v>
      </c>
      <c r="L41" s="106"/>
      <c r="M41" s="106"/>
      <c r="N41" s="106"/>
      <c r="O41" s="106"/>
      <c r="P41" s="107"/>
      <c r="Q41" s="99"/>
      <c r="R41" s="100" t="s">
        <v>62</v>
      </c>
      <c r="S41" s="105" t="s">
        <v>61</v>
      </c>
      <c r="T41" s="106"/>
      <c r="U41" s="106"/>
      <c r="V41" s="106"/>
      <c r="W41" s="106"/>
      <c r="X41" s="107"/>
      <c r="Y41" s="99"/>
      <c r="Z41" s="100" t="s">
        <v>62</v>
      </c>
    </row>
    <row r="42" spans="1:26" ht="22.5" customHeight="1" x14ac:dyDescent="0.4">
      <c r="A42" s="90"/>
      <c r="B42" s="91"/>
      <c r="C42" s="96"/>
      <c r="D42" s="97"/>
      <c r="E42" s="97"/>
      <c r="F42" s="97"/>
      <c r="G42" s="97"/>
      <c r="H42" s="98"/>
      <c r="I42" s="108"/>
      <c r="J42" s="101"/>
      <c r="K42" s="96"/>
      <c r="L42" s="97"/>
      <c r="M42" s="97"/>
      <c r="N42" s="97"/>
      <c r="O42" s="97"/>
      <c r="P42" s="98"/>
      <c r="Q42" s="93"/>
      <c r="R42" s="101"/>
      <c r="S42" s="96"/>
      <c r="T42" s="97"/>
      <c r="U42" s="97"/>
      <c r="V42" s="97"/>
      <c r="W42" s="97"/>
      <c r="X42" s="98"/>
      <c r="Y42" s="93"/>
      <c r="Z42" s="101"/>
    </row>
    <row r="43" spans="1:26" ht="13.5" customHeight="1" x14ac:dyDescent="0.15">
      <c r="A43" s="90"/>
      <c r="B43" s="91"/>
      <c r="C43" s="102" t="s">
        <v>61</v>
      </c>
      <c r="D43" s="103"/>
      <c r="E43" s="103"/>
      <c r="F43" s="103"/>
      <c r="G43" s="103"/>
      <c r="H43" s="103"/>
      <c r="I43" s="93"/>
      <c r="J43" s="94" t="s">
        <v>63</v>
      </c>
      <c r="K43" s="102" t="s">
        <v>61</v>
      </c>
      <c r="L43" s="103"/>
      <c r="M43" s="103"/>
      <c r="N43" s="103"/>
      <c r="O43" s="103"/>
      <c r="P43" s="104"/>
      <c r="Q43" s="92"/>
      <c r="R43" s="94" t="s">
        <v>62</v>
      </c>
      <c r="S43" s="102" t="s">
        <v>61</v>
      </c>
      <c r="T43" s="103"/>
      <c r="U43" s="103"/>
      <c r="V43" s="103"/>
      <c r="W43" s="103"/>
      <c r="X43" s="104"/>
      <c r="Y43" s="92"/>
      <c r="Z43" s="94" t="s">
        <v>62</v>
      </c>
    </row>
    <row r="44" spans="1:26" ht="22.5" customHeight="1" x14ac:dyDescent="0.4">
      <c r="A44" s="90"/>
      <c r="B44" s="91"/>
      <c r="C44" s="96"/>
      <c r="D44" s="97"/>
      <c r="E44" s="97"/>
      <c r="F44" s="97"/>
      <c r="G44" s="97"/>
      <c r="H44" s="98"/>
      <c r="I44" s="93"/>
      <c r="J44" s="95"/>
      <c r="K44" s="96"/>
      <c r="L44" s="97"/>
      <c r="M44" s="97"/>
      <c r="N44" s="97"/>
      <c r="O44" s="97"/>
      <c r="P44" s="98"/>
      <c r="Q44" s="93"/>
      <c r="R44" s="101"/>
      <c r="S44" s="96"/>
      <c r="T44" s="97"/>
      <c r="U44" s="97"/>
      <c r="V44" s="97"/>
      <c r="W44" s="97"/>
      <c r="X44" s="98"/>
      <c r="Y44" s="93"/>
      <c r="Z44" s="95"/>
    </row>
    <row r="45" spans="1:26" ht="22.5" customHeight="1" x14ac:dyDescent="0.4">
      <c r="A45" s="90"/>
      <c r="B45" s="91"/>
      <c r="C45" s="73" t="s">
        <v>64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5"/>
    </row>
    <row r="46" spans="1:26" ht="22.5" customHeight="1" x14ac:dyDescent="0.4">
      <c r="A46" s="90"/>
      <c r="B46" s="91"/>
      <c r="C46" s="76" t="s">
        <v>65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</row>
    <row r="47" spans="1:26" ht="22.5" customHeight="1" thickBot="1" x14ac:dyDescent="0.45">
      <c r="A47" s="90"/>
      <c r="B47" s="91"/>
      <c r="C47" s="76" t="s">
        <v>66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8"/>
    </row>
    <row r="48" spans="1:26" ht="37.5" customHeight="1" thickBot="1" x14ac:dyDescent="0.45">
      <c r="A48" s="79" t="s">
        <v>67</v>
      </c>
      <c r="B48" s="80"/>
      <c r="C48" s="81" t="s">
        <v>68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3"/>
      <c r="S48" s="84"/>
      <c r="T48" s="85"/>
      <c r="U48" s="85"/>
      <c r="V48" s="85"/>
      <c r="W48" s="85"/>
      <c r="X48" s="85"/>
      <c r="Y48" s="86" t="s">
        <v>48</v>
      </c>
      <c r="Z48" s="87"/>
    </row>
    <row r="49" spans="1:26" ht="15" customHeight="1" thickBot="1" x14ac:dyDescent="0.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6"/>
      <c r="Z49" s="66"/>
    </row>
    <row r="50" spans="1:26" ht="38.25" customHeight="1" thickBot="1" x14ac:dyDescent="0.45">
      <c r="A50" s="50" t="s">
        <v>69</v>
      </c>
      <c r="F50" s="52" t="s">
        <v>70</v>
      </c>
      <c r="G50" s="53"/>
      <c r="H50" s="53"/>
      <c r="I50" s="52" t="s">
        <v>71</v>
      </c>
      <c r="M50" s="68" t="s">
        <v>72</v>
      </c>
      <c r="N50" s="69"/>
      <c r="O50" s="69"/>
      <c r="P50" s="69"/>
      <c r="Q50" s="69"/>
      <c r="R50" s="70"/>
      <c r="S50" s="71">
        <f>C23+F23+I23+K23+N23+Q23+S23+V23+Y23+C40+K40+S40+S48</f>
        <v>0</v>
      </c>
      <c r="T50" s="72"/>
      <c r="U50" s="72"/>
      <c r="V50" s="72"/>
      <c r="W50" s="72"/>
      <c r="X50" s="72"/>
      <c r="Y50" s="72"/>
      <c r="Z50" s="67" t="s">
        <v>48</v>
      </c>
    </row>
  </sheetData>
  <mergeCells count="211">
    <mergeCell ref="A1:E2"/>
    <mergeCell ref="F1:S2"/>
    <mergeCell ref="T1:Z2"/>
    <mergeCell ref="A4:B5"/>
    <mergeCell ref="C4:K5"/>
    <mergeCell ref="L4:P4"/>
    <mergeCell ref="Q4:Z4"/>
    <mergeCell ref="L5:P6"/>
    <mergeCell ref="Q5:Z5"/>
    <mergeCell ref="A6:B6"/>
    <mergeCell ref="C6:K6"/>
    <mergeCell ref="Q6:Z6"/>
    <mergeCell ref="A7:Z7"/>
    <mergeCell ref="A8:Z8"/>
    <mergeCell ref="A10:Z10"/>
    <mergeCell ref="A11:B13"/>
    <mergeCell ref="C11:J11"/>
    <mergeCell ref="K11:R11"/>
    <mergeCell ref="S11:Z11"/>
    <mergeCell ref="C12:E12"/>
    <mergeCell ref="V12:X12"/>
    <mergeCell ref="Y12:Z12"/>
    <mergeCell ref="C13:E13"/>
    <mergeCell ref="F13:H13"/>
    <mergeCell ref="I13:J13"/>
    <mergeCell ref="K13:M13"/>
    <mergeCell ref="N13:P13"/>
    <mergeCell ref="Q13:R13"/>
    <mergeCell ref="S13:U13"/>
    <mergeCell ref="V13:X13"/>
    <mergeCell ref="F12:H12"/>
    <mergeCell ref="I12:J12"/>
    <mergeCell ref="K12:M12"/>
    <mergeCell ref="N12:P12"/>
    <mergeCell ref="Q12:R12"/>
    <mergeCell ref="S12:U12"/>
    <mergeCell ref="Y13:Z13"/>
    <mergeCell ref="A14:A15"/>
    <mergeCell ref="B14:B15"/>
    <mergeCell ref="C14:E15"/>
    <mergeCell ref="F14:H15"/>
    <mergeCell ref="I14:J15"/>
    <mergeCell ref="K14:L15"/>
    <mergeCell ref="M14:M15"/>
    <mergeCell ref="N14:O15"/>
    <mergeCell ref="P14:P15"/>
    <mergeCell ref="A16:A17"/>
    <mergeCell ref="B16:B17"/>
    <mergeCell ref="C16:D17"/>
    <mergeCell ref="E16:E17"/>
    <mergeCell ref="F16:G17"/>
    <mergeCell ref="H16:H17"/>
    <mergeCell ref="I16:I17"/>
    <mergeCell ref="J16:J17"/>
    <mergeCell ref="Q14:Q15"/>
    <mergeCell ref="Z16:Z17"/>
    <mergeCell ref="K16:L17"/>
    <mergeCell ref="M16:M17"/>
    <mergeCell ref="N16:O17"/>
    <mergeCell ref="P16:P17"/>
    <mergeCell ref="Q16:Q17"/>
    <mergeCell ref="R16:R17"/>
    <mergeCell ref="Y14:Y15"/>
    <mergeCell ref="Z14:Z15"/>
    <mergeCell ref="R14:R15"/>
    <mergeCell ref="S14:T15"/>
    <mergeCell ref="U14:U15"/>
    <mergeCell ref="V14:W15"/>
    <mergeCell ref="X14:X15"/>
    <mergeCell ref="C18:D19"/>
    <mergeCell ref="E18:E19"/>
    <mergeCell ref="F18:G19"/>
    <mergeCell ref="H18:H19"/>
    <mergeCell ref="S16:T17"/>
    <mergeCell ref="U16:U17"/>
    <mergeCell ref="V16:W17"/>
    <mergeCell ref="X16:X17"/>
    <mergeCell ref="Y16:Y17"/>
    <mergeCell ref="Y18:Y19"/>
    <mergeCell ref="Z18:Z19"/>
    <mergeCell ref="A20:A21"/>
    <mergeCell ref="B20:B21"/>
    <mergeCell ref="C20:D21"/>
    <mergeCell ref="E20:E21"/>
    <mergeCell ref="F20:G21"/>
    <mergeCell ref="H20:H21"/>
    <mergeCell ref="I20:I21"/>
    <mergeCell ref="J20:J21"/>
    <mergeCell ref="Q18:Q19"/>
    <mergeCell ref="R18:R19"/>
    <mergeCell ref="S18:T19"/>
    <mergeCell ref="U18:U19"/>
    <mergeCell ref="V18:W19"/>
    <mergeCell ref="X18:X19"/>
    <mergeCell ref="I18:I19"/>
    <mergeCell ref="J18:J19"/>
    <mergeCell ref="K18:L19"/>
    <mergeCell ref="M18:M19"/>
    <mergeCell ref="N18:O19"/>
    <mergeCell ref="P18:P19"/>
    <mergeCell ref="A18:A19"/>
    <mergeCell ref="B18:B19"/>
    <mergeCell ref="S20:T21"/>
    <mergeCell ref="U20:U21"/>
    <mergeCell ref="V20:W21"/>
    <mergeCell ref="X20:X21"/>
    <mergeCell ref="Y20:Y21"/>
    <mergeCell ref="Z20:Z21"/>
    <mergeCell ref="K20:L21"/>
    <mergeCell ref="M20:M21"/>
    <mergeCell ref="N20:O21"/>
    <mergeCell ref="P20:P21"/>
    <mergeCell ref="Q20:Q21"/>
    <mergeCell ref="R20:R21"/>
    <mergeCell ref="A25:Z25"/>
    <mergeCell ref="A26:B27"/>
    <mergeCell ref="C26:J26"/>
    <mergeCell ref="K26:R26"/>
    <mergeCell ref="S26:Z26"/>
    <mergeCell ref="C27:J27"/>
    <mergeCell ref="K27:R27"/>
    <mergeCell ref="S27:Z27"/>
    <mergeCell ref="V22:W22"/>
    <mergeCell ref="A23:B23"/>
    <mergeCell ref="C23:D23"/>
    <mergeCell ref="F23:G23"/>
    <mergeCell ref="K23:L23"/>
    <mergeCell ref="N23:O23"/>
    <mergeCell ref="S23:T23"/>
    <mergeCell ref="V23:W23"/>
    <mergeCell ref="A22:B22"/>
    <mergeCell ref="C22:D22"/>
    <mergeCell ref="F22:G22"/>
    <mergeCell ref="K22:L22"/>
    <mergeCell ref="N22:O22"/>
    <mergeCell ref="S22:T22"/>
    <mergeCell ref="A28:B28"/>
    <mergeCell ref="C28:J28"/>
    <mergeCell ref="K28:R28"/>
    <mergeCell ref="S28:Z28"/>
    <mergeCell ref="A29:B33"/>
    <mergeCell ref="D29:E29"/>
    <mergeCell ref="L29:M29"/>
    <mergeCell ref="T29:U29"/>
    <mergeCell ref="D30:E30"/>
    <mergeCell ref="L30:M30"/>
    <mergeCell ref="T30:U30"/>
    <mergeCell ref="D31:E31"/>
    <mergeCell ref="L31:M31"/>
    <mergeCell ref="T31:U31"/>
    <mergeCell ref="C32:E33"/>
    <mergeCell ref="K32:M33"/>
    <mergeCell ref="S32:U33"/>
    <mergeCell ref="F33:I33"/>
    <mergeCell ref="N33:Q33"/>
    <mergeCell ref="V33:Y33"/>
    <mergeCell ref="A34:B34"/>
    <mergeCell ref="D34:E34"/>
    <mergeCell ref="K34:R34"/>
    <mergeCell ref="T34:U34"/>
    <mergeCell ref="A35:B38"/>
    <mergeCell ref="D35:E35"/>
    <mergeCell ref="L35:M35"/>
    <mergeCell ref="T35:U35"/>
    <mergeCell ref="C36:Z36"/>
    <mergeCell ref="C37:Z37"/>
    <mergeCell ref="C38:Z38"/>
    <mergeCell ref="A39:B40"/>
    <mergeCell ref="C39:J39"/>
    <mergeCell ref="K39:R39"/>
    <mergeCell ref="S39:Z39"/>
    <mergeCell ref="C40:H40"/>
    <mergeCell ref="I40:J40"/>
    <mergeCell ref="K40:P40"/>
    <mergeCell ref="Q40:R40"/>
    <mergeCell ref="S40:X40"/>
    <mergeCell ref="Y40:Z40"/>
    <mergeCell ref="Q43:Q44"/>
    <mergeCell ref="C41:H41"/>
    <mergeCell ref="I41:I42"/>
    <mergeCell ref="J41:J42"/>
    <mergeCell ref="K41:P41"/>
    <mergeCell ref="Q41:Q42"/>
    <mergeCell ref="R41:R42"/>
    <mergeCell ref="S41:X41"/>
    <mergeCell ref="R43:R44"/>
    <mergeCell ref="S43:X43"/>
    <mergeCell ref="M50:R50"/>
    <mergeCell ref="S50:Y50"/>
    <mergeCell ref="C45:Z45"/>
    <mergeCell ref="C46:Z46"/>
    <mergeCell ref="C47:Z47"/>
    <mergeCell ref="A48:B48"/>
    <mergeCell ref="C48:R48"/>
    <mergeCell ref="S48:X48"/>
    <mergeCell ref="Y48:Z48"/>
    <mergeCell ref="A41:B47"/>
    <mergeCell ref="Y43:Y44"/>
    <mergeCell ref="Z43:Z44"/>
    <mergeCell ref="C44:H44"/>
    <mergeCell ref="K44:P44"/>
    <mergeCell ref="S44:X44"/>
    <mergeCell ref="Y41:Y42"/>
    <mergeCell ref="Z41:Z42"/>
    <mergeCell ref="C42:H42"/>
    <mergeCell ref="K42:P42"/>
    <mergeCell ref="S42:X42"/>
    <mergeCell ref="C43:H43"/>
    <mergeCell ref="I43:I44"/>
    <mergeCell ref="J43:J44"/>
    <mergeCell ref="K43:P43"/>
  </mergeCells>
  <phoneticPr fontId="2"/>
  <printOptions horizontalCentered="1" verticalCentered="1"/>
  <pageMargins left="0.23622047244094491" right="0.23622047244094491" top="0.19685039370078741" bottom="0.19685039370078741" header="0.19685039370078741" footer="0.31496062992125984"/>
  <pageSetup paperSize="9" scale="68" orientation="portrait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57150</xdr:colOff>
                    <xdr:row>49</xdr:row>
                    <xdr:rowOff>19050</xdr:rowOff>
                  </from>
                  <to>
                    <xdr:col>5</xdr:col>
                    <xdr:colOff>571500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19050</xdr:rowOff>
                  </from>
                  <to>
                    <xdr:col>8</xdr:col>
                    <xdr:colOff>571500</xdr:colOff>
                    <xdr:row>50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鴨川青少年自然の家２</dc:creator>
  <cp:lastModifiedBy>kamogawa19</cp:lastModifiedBy>
  <cp:lastPrinted>2024-11-24T01:15:35Z</cp:lastPrinted>
  <dcterms:created xsi:type="dcterms:W3CDTF">2024-09-22T02:41:33Z</dcterms:created>
  <dcterms:modified xsi:type="dcterms:W3CDTF">2025-05-14T09:12:21Z</dcterms:modified>
</cp:coreProperties>
</file>