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mo-hdd\r05\80　利用のてびき・事業マニュアル\81　利用のてびき（6年度）\003 提出書類様式集\提出書類様式集（HP用）\"/>
    </mc:Choice>
  </mc:AlternateContent>
  <xr:revisionPtr revIDLastSave="0" documentId="13_ncr:1_{FD3E1F66-9026-473F-91F3-435782F5FFE6}" xr6:coauthVersionLast="47" xr6:coauthVersionMax="47" xr10:uidLastSave="{00000000-0000-0000-0000-000000000000}"/>
  <bookViews>
    <workbookView xWindow="-120" yWindow="-120" windowWidth="20730" windowHeight="11040" xr2:uid="{D5CA6955-3064-4084-9788-82BF5DAE7CA2}"/>
  </bookViews>
  <sheets>
    <sheet name="Sheet1" sheetId="2" r:id="rId1"/>
  </sheets>
  <definedNames>
    <definedName name="_xlnm.Print_Area" localSheetId="0">Sheet1!$A$1:$Z$49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2" l="1"/>
  <c r="K39" i="2"/>
  <c r="S39" i="2"/>
  <c r="C39" i="2"/>
  <c r="Y34" i="2" l="1"/>
  <c r="Q34" i="2"/>
  <c r="I34" i="2"/>
  <c r="I33" i="2"/>
  <c r="N31" i="2"/>
  <c r="F31" i="2"/>
  <c r="I28" i="2"/>
  <c r="I21" i="2"/>
  <c r="I22" i="2" s="1"/>
  <c r="F21" i="2"/>
  <c r="F22" i="2" s="1"/>
  <c r="C21" i="2"/>
  <c r="C22" i="2" s="1"/>
  <c r="Y33" i="2"/>
  <c r="K21" i="2"/>
  <c r="K22" i="2" s="1"/>
  <c r="S21" i="2"/>
  <c r="S22" i="2" s="1"/>
  <c r="Q21" i="2"/>
  <c r="Q22" i="2" s="1"/>
  <c r="N21" i="2"/>
  <c r="N22" i="2" s="1"/>
  <c r="V31" i="2"/>
  <c r="Y21" i="2" l="1"/>
  <c r="Y22" i="2" s="1"/>
  <c r="V21" i="2"/>
  <c r="V22" i="2" s="1"/>
  <c r="Y30" i="2"/>
  <c r="Y29" i="2"/>
  <c r="Y28" i="2"/>
  <c r="Q30" i="2"/>
  <c r="Q29" i="2"/>
  <c r="Q28" i="2"/>
  <c r="I30" i="2"/>
  <c r="I29" i="2"/>
  <c r="I31" i="2" s="1"/>
  <c r="F32" i="2" s="1"/>
  <c r="Y31" i="2" l="1"/>
  <c r="V32" i="2" s="1"/>
  <c r="Q31" i="2"/>
  <c r="N32" i="2" s="1"/>
</calcChain>
</file>

<file path=xl/sharedStrings.xml><?xml version="1.0" encoding="utf-8"?>
<sst xmlns="http://schemas.openxmlformats.org/spreadsheetml/2006/main" count="212" uniqueCount="79">
  <si>
    <t>円</t>
    <rPh sb="0" eb="1">
      <t>エン</t>
    </rPh>
    <phoneticPr fontId="2"/>
  </si>
  <si>
    <t>本　ヶ　㎏</t>
    <rPh sb="0" eb="1">
      <t>ホン</t>
    </rPh>
    <phoneticPr fontId="2"/>
  </si>
  <si>
    <t>材料名</t>
    <rPh sb="0" eb="2">
      <t>ザイリョウ</t>
    </rPh>
    <rPh sb="2" eb="3">
      <t>メイ</t>
    </rPh>
    <phoneticPr fontId="2"/>
  </si>
  <si>
    <t>班</t>
    <rPh sb="0" eb="1">
      <t>ハン</t>
    </rPh>
    <phoneticPr fontId="2"/>
  </si>
  <si>
    <t>人×</t>
    <rPh sb="0" eb="1">
      <t>ニン</t>
    </rPh>
    <phoneticPr fontId="2"/>
  </si>
  <si>
    <t>人</t>
    <rPh sb="0" eb="1">
      <t>ヒト</t>
    </rPh>
    <phoneticPr fontId="2"/>
  </si>
  <si>
    <t>人数/班数</t>
    <rPh sb="0" eb="2">
      <t>ニンズウ</t>
    </rPh>
    <rPh sb="3" eb="4">
      <t>ハン</t>
    </rPh>
    <rPh sb="4" eb="5">
      <t>スウ</t>
    </rPh>
    <phoneticPr fontId="2"/>
  </si>
  <si>
    <t>月日</t>
    <rPh sb="0" eb="2">
      <t>ツキヒ</t>
    </rPh>
    <phoneticPr fontId="2"/>
  </si>
  <si>
    <t>研修内容</t>
    <rPh sb="0" eb="2">
      <t>ケンシュウ</t>
    </rPh>
    <rPh sb="2" eb="4">
      <t>ナイヨウ</t>
    </rPh>
    <phoneticPr fontId="2"/>
  </si>
  <si>
    <t>名</t>
    <rPh sb="0" eb="1">
      <t>メイ</t>
    </rPh>
    <phoneticPr fontId="2"/>
  </si>
  <si>
    <t>中学生以上</t>
    <rPh sb="0" eb="3">
      <t>チュウガクセイ</t>
    </rPh>
    <rPh sb="3" eb="5">
      <t>イジョウ</t>
    </rPh>
    <phoneticPr fontId="2"/>
  </si>
  <si>
    <t>小学生</t>
    <rPh sb="0" eb="3">
      <t>ショウガクセイ</t>
    </rPh>
    <phoneticPr fontId="2"/>
  </si>
  <si>
    <t>3歳以上未就学児</t>
    <rPh sb="1" eb="2">
      <t>サイ</t>
    </rPh>
    <rPh sb="2" eb="4">
      <t>イジョウ</t>
    </rPh>
    <rPh sb="4" eb="8">
      <t>ミシュウガクジ</t>
    </rPh>
    <phoneticPr fontId="2"/>
  </si>
  <si>
    <t>夕　食</t>
    <rPh sb="0" eb="1">
      <t>ユウ</t>
    </rPh>
    <rPh sb="2" eb="3">
      <t>ショク</t>
    </rPh>
    <phoneticPr fontId="2"/>
  </si>
  <si>
    <t>昼　食</t>
    <rPh sb="0" eb="1">
      <t>ヒル</t>
    </rPh>
    <rPh sb="2" eb="3">
      <t>ショク</t>
    </rPh>
    <phoneticPr fontId="2"/>
  </si>
  <si>
    <t>朝　食</t>
    <rPh sb="0" eb="1">
      <t>アサ</t>
    </rPh>
    <rPh sb="2" eb="3">
      <t>ショク</t>
    </rPh>
    <phoneticPr fontId="2"/>
  </si>
  <si>
    <t>【食堂食確定数】　　</t>
    <rPh sb="1" eb="2">
      <t>ショク</t>
    </rPh>
    <rPh sb="2" eb="3">
      <t>ドウ</t>
    </rPh>
    <rPh sb="3" eb="4">
      <t>ショク</t>
    </rPh>
    <rPh sb="4" eb="5">
      <t>アキラ</t>
    </rPh>
    <rPh sb="5" eb="6">
      <t>サダム</t>
    </rPh>
    <rPh sb="6" eb="7">
      <t>スウ</t>
    </rPh>
    <phoneticPr fontId="2"/>
  </si>
  <si>
    <t>食事最終確定届</t>
    <rPh sb="0" eb="2">
      <t>ショクジ</t>
    </rPh>
    <rPh sb="2" eb="4">
      <t>サイシュウ</t>
    </rPh>
    <rPh sb="4" eb="6">
      <t>カクテイ</t>
    </rPh>
    <rPh sb="6" eb="7">
      <t>トドケ</t>
    </rPh>
    <phoneticPr fontId="2"/>
  </si>
  <si>
    <t>最終確定締切期日</t>
    <rPh sb="0" eb="2">
      <t>サイシュウ</t>
    </rPh>
    <rPh sb="2" eb="4">
      <t>カクテイ</t>
    </rPh>
    <rPh sb="4" eb="6">
      <t>シメキリ</t>
    </rPh>
    <rPh sb="6" eb="8">
      <t>キジツ</t>
    </rPh>
    <phoneticPr fontId="2"/>
  </si>
  <si>
    <t>５４０円</t>
    <rPh sb="3" eb="4">
      <t>エン</t>
    </rPh>
    <phoneticPr fontId="2"/>
  </si>
  <si>
    <t>５８０円</t>
    <rPh sb="3" eb="4">
      <t>エン</t>
    </rPh>
    <phoneticPr fontId="2"/>
  </si>
  <si>
    <t>月日・研修時間</t>
    <rPh sb="0" eb="2">
      <t>ツキヒ</t>
    </rPh>
    <phoneticPr fontId="2"/>
  </si>
  <si>
    <t>薪</t>
    <rPh sb="0" eb="1">
      <t>マキ</t>
    </rPh>
    <phoneticPr fontId="1"/>
  </si>
  <si>
    <t>＝</t>
    <phoneticPr fontId="1"/>
  </si>
  <si>
    <t>注１）野外炊事には班数に応じた、薪代が必要になります。</t>
    <phoneticPr fontId="1"/>
  </si>
  <si>
    <t>カレーライス</t>
    <phoneticPr fontId="2"/>
  </si>
  <si>
    <t>焼きそば</t>
    <phoneticPr fontId="2"/>
  </si>
  <si>
    <t>鉄板バーベキュー</t>
    <phoneticPr fontId="2"/>
  </si>
  <si>
    <t>円</t>
    <rPh sb="0" eb="1">
      <t>エン</t>
    </rPh>
    <phoneticPr fontId="1"/>
  </si>
  <si>
    <t>炊いたご飯の注文を
ご希望の場合
（プラス５０円/人）</t>
    <rPh sb="0" eb="1">
      <t>タ</t>
    </rPh>
    <rPh sb="4" eb="5">
      <t>ハン</t>
    </rPh>
    <rPh sb="6" eb="8">
      <t>チュウモン</t>
    </rPh>
    <rPh sb="11" eb="13">
      <t>キボウ</t>
    </rPh>
    <rPh sb="14" eb="16">
      <t>バアイ</t>
    </rPh>
    <rPh sb="23" eb="24">
      <t>エン</t>
    </rPh>
    <rPh sb="25" eb="26">
      <t>ニン</t>
    </rPh>
    <phoneticPr fontId="2"/>
  </si>
  <si>
    <t>束×</t>
    <rPh sb="0" eb="1">
      <t>タバ</t>
    </rPh>
    <phoneticPr fontId="1"/>
  </si>
  <si>
    <t>円</t>
    <rPh sb="0" eb="1">
      <t>エン</t>
    </rPh>
    <phoneticPr fontId="1"/>
  </si>
  <si>
    <t>食堂食合計人数</t>
    <rPh sb="0" eb="2">
      <t>ショクドウ</t>
    </rPh>
    <rPh sb="2" eb="3">
      <t>ショク</t>
    </rPh>
    <rPh sb="3" eb="5">
      <t>ゴウケイ</t>
    </rPh>
    <rPh sb="5" eb="7">
      <t>ニンズウ</t>
    </rPh>
    <phoneticPr fontId="2"/>
  </si>
  <si>
    <t>最終確定合計金額</t>
    <rPh sb="0" eb="2">
      <t>サイシュウ</t>
    </rPh>
    <rPh sb="2" eb="4">
      <t>カクテイ</t>
    </rPh>
    <rPh sb="4" eb="6">
      <t>ゴウケイ</t>
    </rPh>
    <rPh sb="6" eb="8">
      <t>キンガク</t>
    </rPh>
    <phoneticPr fontId="1"/>
  </si>
  <si>
    <t>　月　　日（　　）　昼　・　夕</t>
    <rPh sb="1" eb="2">
      <t>ガツ</t>
    </rPh>
    <rPh sb="4" eb="5">
      <t>ニチ</t>
    </rPh>
    <rPh sb="10" eb="11">
      <t>ヒル</t>
    </rPh>
    <rPh sb="14" eb="15">
      <t>ユウ</t>
    </rPh>
    <phoneticPr fontId="2"/>
  </si>
  <si>
    <t>本　ヶ　㎏</t>
    <phoneticPr fontId="2"/>
  </si>
  <si>
    <t>=</t>
    <phoneticPr fontId="2"/>
  </si>
  <si>
    <t>人</t>
    <rPh sb="0" eb="1">
      <t>ヒト</t>
    </rPh>
    <phoneticPr fontId="1"/>
  </si>
  <si>
    <t>人</t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</si>
  <si>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</si>
  <si>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</si>
  <si>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　　　目安として１班あたり、カレーライスは２束、焼きそば・鉄板バーベキューは１束でご注文ください。</t>
    <rPh sb="9" eb="10">
      <t>ハン</t>
    </rPh>
    <rPh sb="22" eb="23">
      <t>タバ</t>
    </rPh>
    <rPh sb="24" eb="25">
      <t>ヤ</t>
    </rPh>
    <rPh sb="29" eb="31">
      <t>テッパン</t>
    </rPh>
    <rPh sb="39" eb="40">
      <t>タバ</t>
    </rPh>
    <rPh sb="42" eb="44">
      <t>チュウモン</t>
    </rPh>
    <phoneticPr fontId="1"/>
  </si>
  <si>
    <t>月　　日（　）　昼　・　夕</t>
    <rPh sb="0" eb="1">
      <t>ガツ</t>
    </rPh>
    <rPh sb="3" eb="4">
      <t>ニチ</t>
    </rPh>
    <rPh sb="8" eb="9">
      <t>ヒル</t>
    </rPh>
    <rPh sb="12" eb="13">
      <t>ユウ</t>
    </rPh>
    <phoneticPr fontId="2"/>
  </si>
  <si>
    <t>ＴＥＬ/携帯</t>
    <phoneticPr fontId="1"/>
  </si>
  <si>
    <t>団 体 名</t>
    <rPh sb="0" eb="1">
      <t>ダン</t>
    </rPh>
    <rPh sb="2" eb="3">
      <t>カラダ</t>
    </rPh>
    <rPh sb="4" eb="5">
      <t>ナ</t>
    </rPh>
    <phoneticPr fontId="2"/>
  </si>
  <si>
    <t>・牛カルビ（１ｋｇ）　　　　　　　２，１００円　　　・豚カルビ（１ｋｇ）　１，３３０円</t>
    <phoneticPr fontId="1"/>
  </si>
  <si>
    <t>担 当 者 氏 名</t>
    <phoneticPr fontId="1"/>
  </si>
  <si>
    <t>・ウインナー（１０本からの注文で１本）　３５円　　　・ミックスもやし（１袋）　１４０円</t>
    <rPh sb="9" eb="10">
      <t>ポン</t>
    </rPh>
    <rPh sb="13" eb="15">
      <t>チュウモン</t>
    </rPh>
    <rPh sb="17" eb="18">
      <t>ポン</t>
    </rPh>
    <rPh sb="22" eb="23">
      <t>エン</t>
    </rPh>
    <rPh sb="36" eb="37">
      <t>フクロ</t>
    </rPh>
    <phoneticPr fontId="2"/>
  </si>
  <si>
    <t>４４０円</t>
    <rPh sb="3" eb="4">
      <t>エン</t>
    </rPh>
    <phoneticPr fontId="2"/>
  </si>
  <si>
    <t>６３０円</t>
    <rPh sb="3" eb="4">
      <t>エン</t>
    </rPh>
    <phoneticPr fontId="2"/>
  </si>
  <si>
    <t>７００円</t>
    <rPh sb="3" eb="4">
      <t>エン</t>
    </rPh>
    <phoneticPr fontId="2"/>
  </si>
  <si>
    <t>７４０円</t>
    <rPh sb="3" eb="4">
      <t>エン</t>
    </rPh>
    <phoneticPr fontId="2"/>
  </si>
  <si>
    <t>６４０円</t>
    <rPh sb="3" eb="4">
      <t>エン</t>
    </rPh>
    <phoneticPr fontId="2"/>
  </si>
  <si>
    <t>８２０円</t>
    <rPh sb="3" eb="4">
      <t>エン</t>
    </rPh>
    <phoneticPr fontId="2"/>
  </si>
  <si>
    <t>８６０円</t>
    <rPh sb="3" eb="4">
      <t>エン</t>
    </rPh>
    <phoneticPr fontId="2"/>
  </si>
  <si>
    <t>カレーライス（４８０円）</t>
    <phoneticPr fontId="2"/>
  </si>
  <si>
    <t>焼きそば（４８０円）</t>
    <phoneticPr fontId="2"/>
  </si>
  <si>
    <t>鉄板バーベキュー（６８０円）</t>
    <phoneticPr fontId="2"/>
  </si>
  <si>
    <t>　※締切日に提出がなかった場合は「食事関係申込書」の食数をもって最終確定届としますので、予めご承知おきください。</t>
    <rPh sb="2" eb="5">
      <t>シメキリビ</t>
    </rPh>
    <rPh sb="6" eb="8">
      <t>テイシュツ</t>
    </rPh>
    <rPh sb="13" eb="15">
      <t>バアイ</t>
    </rPh>
    <rPh sb="17" eb="24">
      <t>ショクジカンケイモウシコミショ</t>
    </rPh>
    <rPh sb="26" eb="28">
      <t>ショクスウ</t>
    </rPh>
    <rPh sb="32" eb="37">
      <t>サイシュウカクテイトドケ</t>
    </rPh>
    <rPh sb="44" eb="45">
      <t>アラカジ</t>
    </rPh>
    <rPh sb="47" eb="49">
      <t>ショウチ</t>
    </rPh>
    <phoneticPr fontId="2"/>
  </si>
  <si>
    <t>※１班１０人～１５人位で構成してください。</t>
    <rPh sb="2" eb="3">
      <t>ハン</t>
    </rPh>
    <rPh sb="5" eb="6">
      <t>ニン</t>
    </rPh>
    <rPh sb="9" eb="10">
      <t>ニン</t>
    </rPh>
    <rPh sb="10" eb="11">
      <t>グライ</t>
    </rPh>
    <rPh sb="12" eb="14">
      <t>コウセイ</t>
    </rPh>
    <phoneticPr fontId="2"/>
  </si>
  <si>
    <t>※１班７人～８人位で構成してください。</t>
    <rPh sb="2" eb="3">
      <t>ハン</t>
    </rPh>
    <rPh sb="4" eb="5">
      <t>ニン</t>
    </rPh>
    <rPh sb="7" eb="8">
      <t>ニン</t>
    </rPh>
    <rPh sb="8" eb="9">
      <t>グライ</t>
    </rPh>
    <rPh sb="10" eb="12">
      <t>コウセイ</t>
    </rPh>
    <phoneticPr fontId="2"/>
  </si>
  <si>
    <t>アレルギー調査票の提出</t>
    <rPh sb="5" eb="8">
      <t>チョウサヒョウ</t>
    </rPh>
    <rPh sb="9" eb="11">
      <t>テイシュツ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</si>
  <si>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</si>
  <si>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</si>
  <si>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r>
      <t>　※下記に必要事項をご記入の上、</t>
    </r>
    <r>
      <rPr>
        <b/>
        <u/>
        <sz val="13"/>
        <color theme="1"/>
        <rFont val="HG丸ｺﾞｼｯｸM-PRO"/>
        <family val="3"/>
        <charset val="128"/>
      </rPr>
      <t>締切期日必着でFAX・メール・郵送のいずれかでお送りください。</t>
    </r>
    <rPh sb="2" eb="4">
      <t>カキ</t>
    </rPh>
    <rPh sb="5" eb="7">
      <t>ヒツヨウ</t>
    </rPh>
    <rPh sb="7" eb="9">
      <t>ジコウ</t>
    </rPh>
    <rPh sb="11" eb="13">
      <t>キニュウ</t>
    </rPh>
    <rPh sb="14" eb="15">
      <t>ウエ</t>
    </rPh>
    <rPh sb="20" eb="22">
      <t>ヒッチャク</t>
    </rPh>
    <rPh sb="31" eb="33">
      <t>ユウソウ</t>
    </rPh>
    <rPh sb="40" eb="41">
      <t>オク</t>
    </rPh>
    <phoneticPr fontId="2"/>
  </si>
  <si>
    <t>※入所日の１週間前（土・日・祝日の場合は、その前日）を記入</t>
    <rPh sb="1" eb="3">
      <t>ニュウショ</t>
    </rPh>
    <rPh sb="3" eb="4">
      <t>ビ</t>
    </rPh>
    <rPh sb="6" eb="9">
      <t>シュウカンマエ</t>
    </rPh>
    <rPh sb="10" eb="11">
      <t>ド</t>
    </rPh>
    <rPh sb="12" eb="13">
      <t>ヒ</t>
    </rPh>
    <rPh sb="14" eb="15">
      <t>シュク</t>
    </rPh>
    <rPh sb="15" eb="16">
      <t>ジツ</t>
    </rPh>
    <rPh sb="17" eb="19">
      <t>バアイ</t>
    </rPh>
    <rPh sb="23" eb="25">
      <t>ゼンジツ</t>
    </rPh>
    <rPh sb="27" eb="29">
      <t>キニュウ</t>
    </rPh>
    <phoneticPr fontId="2"/>
  </si>
  <si>
    <r>
      <t>【野外炊事確定数】　</t>
    </r>
    <r>
      <rPr>
        <b/>
        <sz val="14"/>
        <color rgb="FFFF0000"/>
        <rFont val="HG丸ｺﾞｼｯｸM-PRO"/>
        <family val="3"/>
        <charset val="128"/>
      </rPr>
      <t>※薪代が別途かかります（退所日に使用分をご精算）</t>
    </r>
    <rPh sb="1" eb="2">
      <t>ノ</t>
    </rPh>
    <rPh sb="2" eb="3">
      <t>ソト</t>
    </rPh>
    <rPh sb="3" eb="4">
      <t>スイ</t>
    </rPh>
    <rPh sb="4" eb="5">
      <t>コト</t>
    </rPh>
    <rPh sb="5" eb="6">
      <t>アキラ</t>
    </rPh>
    <rPh sb="6" eb="7">
      <t>サダム</t>
    </rPh>
    <rPh sb="7" eb="8">
      <t>スウ</t>
    </rPh>
    <rPh sb="11" eb="13">
      <t>マキダイ</t>
    </rPh>
    <rPh sb="14" eb="16">
      <t>ベット</t>
    </rPh>
    <rPh sb="22" eb="25">
      <t>タイショビ</t>
    </rPh>
    <rPh sb="26" eb="29">
      <t>シヨウブン</t>
    </rPh>
    <rPh sb="31" eb="33">
      <t>セイサン</t>
    </rPh>
    <phoneticPr fontId="2"/>
  </si>
  <si>
    <t>・焼きそば（３玉入り）　　　　　　　　２３５円　　　・ご飯（１升）　　　　　　８５０円（※２升から注文可能）</t>
    <rPh sb="1" eb="2">
      <t>ヤ</t>
    </rPh>
    <rPh sb="7" eb="8">
      <t>タマ</t>
    </rPh>
    <rPh sb="8" eb="9">
      <t>イ</t>
    </rPh>
    <rPh sb="22" eb="23">
      <t>エン</t>
    </rPh>
    <rPh sb="28" eb="29">
      <t>ハン</t>
    </rPh>
    <rPh sb="42" eb="43">
      <t>エン</t>
    </rPh>
    <phoneticPr fontId="2"/>
  </si>
  <si>
    <t>注２）炊事用の薪（６００円/束）は使用数を退所日に清算していただきます。雨天等により中止の場合、薪代はかかりません。</t>
    <phoneticPr fontId="1"/>
  </si>
  <si>
    <r>
      <t>提出先：鴨川青少年自然の家
ＦＡＸ：04-7093-5490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Segoe UI Emoji"/>
        <family val="2"/>
      </rPr>
      <t>📧</t>
    </r>
    <r>
      <rPr>
        <sz val="10"/>
        <color theme="1"/>
        <rFont val="游ゴシック"/>
        <family val="3"/>
        <charset val="128"/>
        <scheme val="minor"/>
      </rPr>
      <t>：kamo08@echiba-sports.org</t>
    </r>
    <rPh sb="4" eb="11">
      <t>カモガワセイショウネンシゼン</t>
    </rPh>
    <rPh sb="12" eb="13">
      <t>イエ</t>
    </rPh>
    <phoneticPr fontId="2"/>
  </si>
  <si>
    <t>月　　日　　（　　）</t>
    <rPh sb="0" eb="1">
      <t>ゲツ</t>
    </rPh>
    <rPh sb="3" eb="4">
      <t>ニチ</t>
    </rPh>
    <phoneticPr fontId="1"/>
  </si>
  <si>
    <t>　/　</t>
    <phoneticPr fontId="2"/>
  </si>
  <si>
    <t>（　）</t>
    <phoneticPr fontId="2"/>
  </si>
  <si>
    <t>食堂食小計金額</t>
    <rPh sb="0" eb="2">
      <t>ショクドウ</t>
    </rPh>
    <rPh sb="2" eb="3">
      <t>ショク</t>
    </rPh>
    <rPh sb="3" eb="5">
      <t>ショウケイ</t>
    </rPh>
    <rPh sb="5" eb="7">
      <t>キンガク</t>
    </rPh>
    <phoneticPr fontId="2"/>
  </si>
  <si>
    <t>野外炊事小計金額</t>
    <rPh sb="0" eb="2">
      <t>ヤガイ</t>
    </rPh>
    <rPh sb="2" eb="4">
      <t>スイジ</t>
    </rPh>
    <rPh sb="4" eb="6">
      <t>ショウケイ</t>
    </rPh>
    <rPh sb="6" eb="8">
      <t>キンガク</t>
    </rPh>
    <phoneticPr fontId="2"/>
  </si>
  <si>
    <t>野外炊事
追加食材
ご注文欄</t>
    <rPh sb="0" eb="2">
      <t>ヤガイ</t>
    </rPh>
    <rPh sb="2" eb="4">
      <t>スイジ</t>
    </rPh>
    <rPh sb="5" eb="7">
      <t>ツイカ</t>
    </rPh>
    <rPh sb="7" eb="9">
      <t>ショクザイ</t>
    </rPh>
    <rPh sb="11" eb="13">
      <t>チュウモン</t>
    </rPh>
    <rPh sb="13" eb="14">
      <t>ラン</t>
    </rPh>
    <phoneticPr fontId="2"/>
  </si>
  <si>
    <t>野外炊事
追加食材小計</t>
    <rPh sb="0" eb="4">
      <t>ヤガイスイジ</t>
    </rPh>
    <rPh sb="5" eb="7">
      <t>ツイカ</t>
    </rPh>
    <rPh sb="7" eb="9">
      <t>ショクザイ</t>
    </rPh>
    <rPh sb="9" eb="11">
      <t>ショウケイ</t>
    </rPh>
    <phoneticPr fontId="1"/>
  </si>
  <si>
    <t>※Excelで入力する場合、追加食材小計は自動計算できませんので、利用団体でご計算の上、金額を記入してください。</t>
    <phoneticPr fontId="1"/>
  </si>
  <si>
    <t>第１３号様式
　最終確定締切期日まで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</si>
</sst>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0"/>
    <numFmt numFmtId="177" formatCode="m/d;@"/>
    <numFmt numFmtId="178" formatCode="#,##0_);[Red]\(#,##0\)"/>
    <numFmt numFmtId="179" formatCode="#,##0_ "/>
  </numFmts>
  <fonts count="3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30"/>
      <color theme="1"/>
      <name val="HG丸ｺﾞｼｯｸM-PRO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u/>
      <sz val="13"/>
      <color theme="1"/>
      <name val="HG丸ｺﾞｼｯｸM-PRO"/>
      <family val="3"/>
      <charset val="128"/>
    </font>
    <font>
      <sz val="10"/>
      <color theme="1"/>
      <name val="Segoe UI Emoji"/>
      <family val="2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7" fillId="0" borderId="0" xfId="0" applyFont="1">
      <alignment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5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22" fillId="0" borderId="3" xfId="0" applyFont="1" applyBorder="1" applyProtection="1">
      <alignment vertical="center"/>
      <protection locked="0"/>
    </xf>
    <xf numFmtId="0" fontId="22" fillId="0" borderId="5" xfId="0" applyFont="1" applyBorder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>
      <alignment horizontal="right"/>
    </xf>
    <xf numFmtId="0" fontId="25" fillId="0" borderId="39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62" xfId="0" applyFont="1" applyBorder="1" applyAlignment="1">
      <alignment horizontal="right"/>
    </xf>
    <xf numFmtId="3" fontId="19" fillId="0" borderId="63" xfId="0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horizontal="right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2" fillId="0" borderId="32" xfId="0" applyFont="1" applyBorder="1">
      <alignment vertical="center"/>
    </xf>
    <xf numFmtId="0" fontId="22" fillId="0" borderId="6" xfId="0" applyFont="1" applyBorder="1" applyAlignment="1">
      <alignment horizontal="center" vertical="center" wrapText="1"/>
    </xf>
    <xf numFmtId="0" fontId="25" fillId="0" borderId="32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/>
    <xf numFmtId="0" fontId="22" fillId="0" borderId="6" xfId="0" applyFont="1" applyBorder="1">
      <alignment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4" xfId="0" applyFont="1" applyBorder="1">
      <alignment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45" xfId="0" applyFont="1" applyBorder="1" applyAlignment="1"/>
    <xf numFmtId="0" fontId="22" fillId="0" borderId="36" xfId="0" applyFont="1" applyBorder="1">
      <alignment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26" xfId="0" applyFont="1" applyBorder="1" applyAlignment="1"/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2" fillId="0" borderId="68" xfId="0" applyFont="1" applyBorder="1">
      <alignment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46" xfId="0" applyFont="1" applyBorder="1" applyAlignment="1"/>
    <xf numFmtId="0" fontId="22" fillId="0" borderId="35" xfId="0" applyFont="1" applyBorder="1">
      <alignment vertical="center"/>
    </xf>
    <xf numFmtId="0" fontId="25" fillId="0" borderId="65" xfId="0" applyFont="1" applyBorder="1" applyAlignment="1" applyProtection="1">
      <alignment horizontal="center" vertical="center"/>
      <protection locked="0"/>
    </xf>
    <xf numFmtId="0" fontId="22" fillId="0" borderId="66" xfId="0" applyFont="1" applyBorder="1">
      <alignment vertical="center"/>
    </xf>
    <xf numFmtId="0" fontId="21" fillId="0" borderId="66" xfId="0" applyFont="1" applyBorder="1">
      <alignment vertical="center"/>
    </xf>
    <xf numFmtId="0" fontId="25" fillId="0" borderId="66" xfId="0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76" fontId="23" fillId="0" borderId="3" xfId="0" applyNumberFormat="1" applyFont="1" applyBorder="1" applyAlignment="1" applyProtection="1">
      <alignment horizontal="right" vertical="center"/>
      <protection locked="0"/>
    </xf>
    <xf numFmtId="0" fontId="25" fillId="0" borderId="3" xfId="0" applyFont="1" applyBorder="1" applyProtection="1">
      <alignment vertical="center"/>
      <protection locked="0"/>
    </xf>
    <xf numFmtId="176" fontId="23" fillId="0" borderId="3" xfId="0" applyNumberFormat="1" applyFont="1" applyBorder="1" applyProtection="1">
      <alignment vertical="center"/>
      <protection locked="0"/>
    </xf>
    <xf numFmtId="178" fontId="19" fillId="0" borderId="3" xfId="0" applyNumberFormat="1" applyFont="1" applyBorder="1" applyProtection="1">
      <alignment vertical="center"/>
      <protection locked="0"/>
    </xf>
    <xf numFmtId="0" fontId="26" fillId="0" borderId="5" xfId="0" applyFont="1" applyBorder="1" applyAlignment="1">
      <alignment horizontal="center" vertical="center"/>
    </xf>
    <xf numFmtId="0" fontId="25" fillId="0" borderId="3" xfId="0" applyFont="1" applyBorder="1" applyAlignment="1" applyProtection="1">
      <alignment horizontal="center" vertical="center"/>
      <protection locked="0"/>
    </xf>
    <xf numFmtId="0" fontId="30" fillId="0" borderId="3" xfId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3" fontId="21" fillId="0" borderId="63" xfId="0" applyNumberFormat="1" applyFont="1" applyBorder="1" applyAlignment="1" applyProtection="1">
      <alignment horizontal="right" vertical="center"/>
      <protection locked="0"/>
    </xf>
    <xf numFmtId="3" fontId="37" fillId="0" borderId="63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178" fontId="19" fillId="0" borderId="12" xfId="0" applyNumberFormat="1" applyFont="1" applyBorder="1" applyAlignment="1" applyProtection="1">
      <alignment horizontal="left" vertical="center" wrapText="1"/>
      <protection locked="0"/>
    </xf>
    <xf numFmtId="178" fontId="19" fillId="0" borderId="11" xfId="0" applyNumberFormat="1" applyFont="1" applyBorder="1" applyAlignment="1" applyProtection="1">
      <alignment horizontal="left" vertical="center" wrapText="1"/>
      <protection locked="0"/>
    </xf>
    <xf numFmtId="178" fontId="19" fillId="0" borderId="55" xfId="0" applyNumberFormat="1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3" fontId="19" fillId="0" borderId="12" xfId="0" applyNumberFormat="1" applyFont="1" applyBorder="1" applyAlignment="1" applyProtection="1">
      <alignment horizontal="right" vertical="center"/>
      <protection locked="0"/>
    </xf>
    <xf numFmtId="3" fontId="19" fillId="0" borderId="11" xfId="0" applyNumberFormat="1" applyFont="1" applyBorder="1" applyAlignment="1" applyProtection="1">
      <alignment horizontal="right" vertical="center"/>
      <protection locked="0"/>
    </xf>
    <xf numFmtId="3" fontId="19" fillId="0" borderId="63" xfId="0" applyNumberFormat="1" applyFont="1" applyBorder="1" applyAlignment="1" applyProtection="1">
      <alignment horizontal="right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177" fontId="13" fillId="0" borderId="25" xfId="0" applyNumberFormat="1" applyFont="1" applyBorder="1" applyAlignment="1" applyProtection="1">
      <alignment horizontal="center" vertical="center"/>
      <protection locked="0"/>
    </xf>
    <xf numFmtId="177" fontId="13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7" fillId="0" borderId="34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right" vertic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5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3" fillId="0" borderId="44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1" fillId="0" borderId="9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178" fontId="25" fillId="0" borderId="12" xfId="0" applyNumberFormat="1" applyFont="1" applyBorder="1" applyAlignment="1" applyProtection="1">
      <alignment horizontal="right" vertical="center"/>
      <protection locked="0"/>
    </xf>
    <xf numFmtId="178" fontId="25" fillId="0" borderId="11" xfId="0" applyNumberFormat="1" applyFont="1" applyBorder="1" applyAlignment="1" applyProtection="1">
      <alignment horizontal="right" vertical="center"/>
      <protection locked="0"/>
    </xf>
    <xf numFmtId="0" fontId="13" fillId="0" borderId="5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178" fontId="25" fillId="0" borderId="56" xfId="0" applyNumberFormat="1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5" fillId="0" borderId="59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179" fontId="27" fillId="0" borderId="57" xfId="0" applyNumberFormat="1" applyFont="1" applyBorder="1" applyAlignment="1" applyProtection="1">
      <alignment horizontal="right" vertical="center"/>
      <protection locked="0"/>
    </xf>
    <xf numFmtId="179" fontId="27" fillId="0" borderId="56" xfId="0" applyNumberFormat="1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48</xdr:row>
          <xdr:rowOff>19050</xdr:rowOff>
        </xdr:from>
        <xdr:to>
          <xdr:col>5</xdr:col>
          <xdr:colOff>571500</xdr:colOff>
          <xdr:row>49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48</xdr:row>
          <xdr:rowOff>19050</xdr:rowOff>
        </xdr:from>
        <xdr:to>
          <xdr:col>8</xdr:col>
          <xdr:colOff>571500</xdr:colOff>
          <xdr:row>49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2D0A-E0F9-46E6-B887-83BC858E2350}">
  <sheetPr codeName="Sheet1"/>
  <dimension ref="A1:AB49"/>
  <sheetViews>
    <sheetView tabSelected="1" view="pageBreakPreview" zoomScale="85" zoomScaleNormal="115" zoomScaleSheetLayoutView="85" workbookViewId="0">
      <selection activeCell="A3" sqref="A3"/>
    </sheetView>
  </sheetViews>
  <sheetFormatPr defaultRowHeight="13.5" x14ac:dyDescent="0.4"/>
  <cols>
    <col min="1" max="1" width="10" style="3" customWidth="1"/>
    <col min="2" max="2" width="7.375" style="3" customWidth="1"/>
    <col min="3" max="3" width="8.375" style="3" customWidth="1"/>
    <col min="4" max="5" width="2" style="3" customWidth="1"/>
    <col min="6" max="6" width="8.5" style="3" customWidth="1"/>
    <col min="7" max="8" width="2.125" style="3" customWidth="1"/>
    <col min="9" max="9" width="9.375" style="3" customWidth="1"/>
    <col min="10" max="10" width="2.125" style="3" customWidth="1"/>
    <col min="11" max="11" width="8.5" style="3" customWidth="1"/>
    <col min="12" max="13" width="2" style="3" customWidth="1"/>
    <col min="14" max="14" width="8.5" style="3" customWidth="1"/>
    <col min="15" max="15" width="2.25" style="3" customWidth="1"/>
    <col min="16" max="16" width="2" style="3" customWidth="1"/>
    <col min="17" max="17" width="9.5" style="3" customWidth="1"/>
    <col min="18" max="18" width="2.25" style="3" customWidth="1"/>
    <col min="19" max="19" width="8.5" style="3" customWidth="1"/>
    <col min="20" max="21" width="2.25" style="3" customWidth="1"/>
    <col min="22" max="22" width="8.5" style="3" customWidth="1"/>
    <col min="23" max="23" width="2.5" style="3" customWidth="1"/>
    <col min="24" max="24" width="2.25" style="3" customWidth="1"/>
    <col min="25" max="25" width="9.5" style="3" customWidth="1"/>
    <col min="26" max="26" width="2.375" style="3" customWidth="1"/>
    <col min="27" max="16384" width="9" style="3"/>
  </cols>
  <sheetData>
    <row r="1" spans="1:26" ht="36.75" customHeight="1" x14ac:dyDescent="0.4">
      <c r="A1" s="267" t="s">
        <v>78</v>
      </c>
      <c r="B1" s="267"/>
      <c r="C1" s="267"/>
      <c r="D1" s="267"/>
      <c r="E1" s="267"/>
      <c r="F1" s="268" t="s">
        <v>17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 t="s">
        <v>69</v>
      </c>
      <c r="U1" s="269"/>
      <c r="V1" s="269"/>
      <c r="W1" s="269"/>
      <c r="X1" s="269"/>
      <c r="Y1" s="269"/>
      <c r="Z1" s="269"/>
    </row>
    <row r="2" spans="1:26" ht="13.5" customHeight="1" x14ac:dyDescent="0.4">
      <c r="A2" s="267"/>
      <c r="B2" s="267"/>
      <c r="C2" s="267"/>
      <c r="D2" s="267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9"/>
      <c r="U2" s="269"/>
      <c r="V2" s="269"/>
      <c r="W2" s="269"/>
      <c r="X2" s="269"/>
      <c r="Y2" s="269"/>
      <c r="Z2" s="269"/>
    </row>
    <row r="3" spans="1:26" ht="13.5" customHeight="1" x14ac:dyDescent="0.4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62"/>
      <c r="U3" s="62"/>
      <c r="V3" s="62"/>
      <c r="W3" s="62"/>
      <c r="X3" s="62"/>
      <c r="Y3" s="62"/>
      <c r="Z3" s="62"/>
    </row>
    <row r="4" spans="1:26" ht="30" customHeight="1" x14ac:dyDescent="0.4">
      <c r="A4" s="147" t="s">
        <v>44</v>
      </c>
      <c r="B4" s="148"/>
      <c r="C4" s="155"/>
      <c r="D4" s="155"/>
      <c r="E4" s="155"/>
      <c r="F4" s="155"/>
      <c r="G4" s="155"/>
      <c r="H4" s="155"/>
      <c r="I4" s="155"/>
      <c r="J4" s="155"/>
      <c r="K4" s="156"/>
      <c r="L4" s="137" t="s">
        <v>43</v>
      </c>
      <c r="M4" s="138"/>
      <c r="N4" s="138"/>
      <c r="O4" s="138"/>
      <c r="P4" s="138"/>
      <c r="Q4" s="153"/>
      <c r="R4" s="153"/>
      <c r="S4" s="153"/>
      <c r="T4" s="153"/>
      <c r="U4" s="153"/>
      <c r="V4" s="153"/>
      <c r="W4" s="153"/>
      <c r="X4" s="153"/>
      <c r="Y4" s="153"/>
      <c r="Z4" s="154"/>
    </row>
    <row r="5" spans="1:26" ht="18.75" customHeight="1" x14ac:dyDescent="0.4">
      <c r="A5" s="149"/>
      <c r="B5" s="150"/>
      <c r="C5" s="157"/>
      <c r="D5" s="157"/>
      <c r="E5" s="157"/>
      <c r="F5" s="157"/>
      <c r="G5" s="157"/>
      <c r="H5" s="157"/>
      <c r="I5" s="157"/>
      <c r="J5" s="157"/>
      <c r="K5" s="158"/>
      <c r="L5" s="139" t="s">
        <v>18</v>
      </c>
      <c r="M5" s="140"/>
      <c r="N5" s="140"/>
      <c r="O5" s="140"/>
      <c r="P5" s="140"/>
      <c r="Q5" s="143" t="s">
        <v>65</v>
      </c>
      <c r="R5" s="143"/>
      <c r="S5" s="143"/>
      <c r="T5" s="143"/>
      <c r="U5" s="143"/>
      <c r="V5" s="143"/>
      <c r="W5" s="143"/>
      <c r="X5" s="143"/>
      <c r="Y5" s="143"/>
      <c r="Z5" s="144"/>
    </row>
    <row r="6" spans="1:26" ht="45" customHeight="1" x14ac:dyDescent="0.4">
      <c r="A6" s="151" t="s">
        <v>46</v>
      </c>
      <c r="B6" s="152"/>
      <c r="C6" s="159"/>
      <c r="D6" s="159"/>
      <c r="E6" s="159"/>
      <c r="F6" s="159"/>
      <c r="G6" s="159"/>
      <c r="H6" s="159"/>
      <c r="I6" s="159"/>
      <c r="J6" s="159"/>
      <c r="K6" s="160"/>
      <c r="L6" s="141"/>
      <c r="M6" s="142"/>
      <c r="N6" s="142"/>
      <c r="O6" s="142"/>
      <c r="P6" s="142"/>
      <c r="Q6" s="145" t="s">
        <v>70</v>
      </c>
      <c r="R6" s="145"/>
      <c r="S6" s="145"/>
      <c r="T6" s="145"/>
      <c r="U6" s="145"/>
      <c r="V6" s="145"/>
      <c r="W6" s="145"/>
      <c r="X6" s="145"/>
      <c r="Y6" s="145"/>
      <c r="Z6" s="146"/>
    </row>
    <row r="7" spans="1:26" ht="20.25" customHeight="1" x14ac:dyDescent="0.4">
      <c r="A7" s="136" t="s">
        <v>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21" customHeight="1" x14ac:dyDescent="0.4">
      <c r="A8" s="136" t="s">
        <v>58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ht="22.5" customHeight="1" x14ac:dyDescent="0.4">
      <c r="A9" s="79" t="s">
        <v>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5" customHeight="1" x14ac:dyDescent="0.4">
      <c r="A10" s="80" t="s">
        <v>7</v>
      </c>
      <c r="B10" s="81"/>
      <c r="C10" s="86" t="s">
        <v>15</v>
      </c>
      <c r="D10" s="87"/>
      <c r="E10" s="87"/>
      <c r="F10" s="87"/>
      <c r="G10" s="87"/>
      <c r="H10" s="87"/>
      <c r="I10" s="87"/>
      <c r="J10" s="88"/>
      <c r="K10" s="86" t="s">
        <v>14</v>
      </c>
      <c r="L10" s="87"/>
      <c r="M10" s="87"/>
      <c r="N10" s="87"/>
      <c r="O10" s="87"/>
      <c r="P10" s="87"/>
      <c r="Q10" s="87"/>
      <c r="R10" s="88"/>
      <c r="S10" s="86" t="s">
        <v>13</v>
      </c>
      <c r="T10" s="87"/>
      <c r="U10" s="87"/>
      <c r="V10" s="87"/>
      <c r="W10" s="87"/>
      <c r="X10" s="87"/>
      <c r="Y10" s="87"/>
      <c r="Z10" s="88"/>
    </row>
    <row r="11" spans="1:26" ht="15" customHeight="1" x14ac:dyDescent="0.4">
      <c r="A11" s="82"/>
      <c r="B11" s="83"/>
      <c r="C11" s="129" t="s">
        <v>12</v>
      </c>
      <c r="D11" s="130"/>
      <c r="E11" s="131"/>
      <c r="F11" s="112" t="s">
        <v>11</v>
      </c>
      <c r="G11" s="113"/>
      <c r="H11" s="114"/>
      <c r="I11" s="112" t="s">
        <v>10</v>
      </c>
      <c r="J11" s="119"/>
      <c r="K11" s="129" t="s">
        <v>12</v>
      </c>
      <c r="L11" s="130"/>
      <c r="M11" s="131"/>
      <c r="N11" s="112" t="s">
        <v>11</v>
      </c>
      <c r="O11" s="113"/>
      <c r="P11" s="114"/>
      <c r="Q11" s="112" t="s">
        <v>10</v>
      </c>
      <c r="R11" s="119"/>
      <c r="S11" s="129" t="s">
        <v>12</v>
      </c>
      <c r="T11" s="130"/>
      <c r="U11" s="131"/>
      <c r="V11" s="112" t="s">
        <v>11</v>
      </c>
      <c r="W11" s="113"/>
      <c r="X11" s="114"/>
      <c r="Y11" s="112" t="s">
        <v>10</v>
      </c>
      <c r="Z11" s="119"/>
    </row>
    <row r="12" spans="1:26" ht="15" customHeight="1" x14ac:dyDescent="0.4">
      <c r="A12" s="84"/>
      <c r="B12" s="85"/>
      <c r="C12" s="111" t="s">
        <v>48</v>
      </c>
      <c r="D12" s="77"/>
      <c r="E12" s="78"/>
      <c r="F12" s="76" t="s">
        <v>20</v>
      </c>
      <c r="G12" s="77"/>
      <c r="H12" s="78"/>
      <c r="I12" s="76" t="s">
        <v>49</v>
      </c>
      <c r="J12" s="120"/>
      <c r="K12" s="111" t="s">
        <v>19</v>
      </c>
      <c r="L12" s="77"/>
      <c r="M12" s="78"/>
      <c r="N12" s="76" t="s">
        <v>50</v>
      </c>
      <c r="O12" s="77"/>
      <c r="P12" s="78"/>
      <c r="Q12" s="76" t="s">
        <v>51</v>
      </c>
      <c r="R12" s="120"/>
      <c r="S12" s="111" t="s">
        <v>52</v>
      </c>
      <c r="T12" s="77"/>
      <c r="U12" s="78"/>
      <c r="V12" s="76" t="s">
        <v>53</v>
      </c>
      <c r="W12" s="77"/>
      <c r="X12" s="78"/>
      <c r="Y12" s="121" t="s">
        <v>54</v>
      </c>
      <c r="Z12" s="122"/>
    </row>
    <row r="13" spans="1:26" ht="15" customHeight="1" x14ac:dyDescent="0.4">
      <c r="A13" s="109" t="s">
        <v>71</v>
      </c>
      <c r="B13" s="117" t="s">
        <v>72</v>
      </c>
      <c r="C13" s="132"/>
      <c r="D13" s="132"/>
      <c r="E13" s="133"/>
      <c r="F13" s="132"/>
      <c r="G13" s="132"/>
      <c r="H13" s="133"/>
      <c r="I13" s="169"/>
      <c r="J13" s="170"/>
      <c r="K13" s="179"/>
      <c r="L13" s="180"/>
      <c r="M13" s="115" t="s">
        <v>9</v>
      </c>
      <c r="N13" s="180"/>
      <c r="O13" s="180"/>
      <c r="P13" s="115" t="s">
        <v>9</v>
      </c>
      <c r="Q13" s="173"/>
      <c r="R13" s="183" t="s">
        <v>9</v>
      </c>
      <c r="S13" s="125"/>
      <c r="T13" s="126"/>
      <c r="U13" s="115" t="s">
        <v>9</v>
      </c>
      <c r="V13" s="126"/>
      <c r="W13" s="126"/>
      <c r="X13" s="123" t="s">
        <v>9</v>
      </c>
      <c r="Y13" s="173"/>
      <c r="Z13" s="183" t="s">
        <v>9</v>
      </c>
    </row>
    <row r="14" spans="1:26" ht="15" customHeight="1" x14ac:dyDescent="0.4">
      <c r="A14" s="110"/>
      <c r="B14" s="118"/>
      <c r="C14" s="134"/>
      <c r="D14" s="134"/>
      <c r="E14" s="135"/>
      <c r="F14" s="134"/>
      <c r="G14" s="134"/>
      <c r="H14" s="135"/>
      <c r="I14" s="171"/>
      <c r="J14" s="172"/>
      <c r="K14" s="181"/>
      <c r="L14" s="182"/>
      <c r="M14" s="116"/>
      <c r="N14" s="182"/>
      <c r="O14" s="182"/>
      <c r="P14" s="116"/>
      <c r="Q14" s="173"/>
      <c r="R14" s="184"/>
      <c r="S14" s="127"/>
      <c r="T14" s="128"/>
      <c r="U14" s="116"/>
      <c r="V14" s="128"/>
      <c r="W14" s="128"/>
      <c r="X14" s="124"/>
      <c r="Y14" s="173"/>
      <c r="Z14" s="184"/>
    </row>
    <row r="15" spans="1:26" ht="15" customHeight="1" x14ac:dyDescent="0.4">
      <c r="A15" s="109" t="s">
        <v>71</v>
      </c>
      <c r="B15" s="117" t="s">
        <v>72</v>
      </c>
      <c r="C15" s="165"/>
      <c r="D15" s="104"/>
      <c r="E15" s="101" t="s">
        <v>9</v>
      </c>
      <c r="F15" s="103"/>
      <c r="G15" s="104"/>
      <c r="H15" s="185" t="s">
        <v>9</v>
      </c>
      <c r="I15" s="103"/>
      <c r="J15" s="185" t="s">
        <v>9</v>
      </c>
      <c r="K15" s="165"/>
      <c r="L15" s="104"/>
      <c r="M15" s="185" t="s">
        <v>9</v>
      </c>
      <c r="N15" s="104"/>
      <c r="O15" s="104"/>
      <c r="P15" s="185" t="s">
        <v>9</v>
      </c>
      <c r="Q15" s="174"/>
      <c r="R15" s="175" t="s">
        <v>9</v>
      </c>
      <c r="S15" s="161"/>
      <c r="T15" s="162"/>
      <c r="U15" s="101" t="s">
        <v>9</v>
      </c>
      <c r="V15" s="177"/>
      <c r="W15" s="162"/>
      <c r="X15" s="102" t="s">
        <v>9</v>
      </c>
      <c r="Y15" s="174"/>
      <c r="Z15" s="175" t="s">
        <v>9</v>
      </c>
    </row>
    <row r="16" spans="1:26" ht="15" customHeight="1" x14ac:dyDescent="0.4">
      <c r="A16" s="110"/>
      <c r="B16" s="118"/>
      <c r="C16" s="97"/>
      <c r="D16" s="98"/>
      <c r="E16" s="166"/>
      <c r="F16" s="167"/>
      <c r="G16" s="168"/>
      <c r="H16" s="186"/>
      <c r="I16" s="167"/>
      <c r="J16" s="186"/>
      <c r="K16" s="97"/>
      <c r="L16" s="98"/>
      <c r="M16" s="186"/>
      <c r="N16" s="98"/>
      <c r="O16" s="98"/>
      <c r="P16" s="186"/>
      <c r="Q16" s="174"/>
      <c r="R16" s="176"/>
      <c r="S16" s="163"/>
      <c r="T16" s="164"/>
      <c r="U16" s="166"/>
      <c r="V16" s="178"/>
      <c r="W16" s="164"/>
      <c r="X16" s="166"/>
      <c r="Y16" s="174"/>
      <c r="Z16" s="176"/>
    </row>
    <row r="17" spans="1:28" ht="15" customHeight="1" x14ac:dyDescent="0.4">
      <c r="A17" s="109" t="s">
        <v>71</v>
      </c>
      <c r="B17" s="117" t="s">
        <v>72</v>
      </c>
      <c r="C17" s="165"/>
      <c r="D17" s="104"/>
      <c r="E17" s="101" t="s">
        <v>9</v>
      </c>
      <c r="F17" s="103"/>
      <c r="G17" s="104"/>
      <c r="H17" s="185" t="s">
        <v>9</v>
      </c>
      <c r="I17" s="103"/>
      <c r="J17" s="185" t="s">
        <v>9</v>
      </c>
      <c r="K17" s="165"/>
      <c r="L17" s="104"/>
      <c r="M17" s="185" t="s">
        <v>9</v>
      </c>
      <c r="N17" s="104"/>
      <c r="O17" s="104"/>
      <c r="P17" s="185" t="s">
        <v>9</v>
      </c>
      <c r="Q17" s="188"/>
      <c r="R17" s="175" t="s">
        <v>9</v>
      </c>
      <c r="S17" s="161"/>
      <c r="T17" s="162"/>
      <c r="U17" s="101" t="s">
        <v>9</v>
      </c>
      <c r="V17" s="177"/>
      <c r="W17" s="162"/>
      <c r="X17" s="102" t="s">
        <v>9</v>
      </c>
      <c r="Y17" s="174"/>
      <c r="Z17" s="175" t="s">
        <v>9</v>
      </c>
    </row>
    <row r="18" spans="1:28" ht="15" customHeight="1" x14ac:dyDescent="0.4">
      <c r="A18" s="110"/>
      <c r="B18" s="118"/>
      <c r="C18" s="187"/>
      <c r="D18" s="168"/>
      <c r="E18" s="166"/>
      <c r="F18" s="167"/>
      <c r="G18" s="168"/>
      <c r="H18" s="186"/>
      <c r="I18" s="167"/>
      <c r="J18" s="186"/>
      <c r="K18" s="187"/>
      <c r="L18" s="168"/>
      <c r="M18" s="186"/>
      <c r="N18" s="98"/>
      <c r="O18" s="98"/>
      <c r="P18" s="186"/>
      <c r="Q18" s="188"/>
      <c r="R18" s="176"/>
      <c r="S18" s="163"/>
      <c r="T18" s="164"/>
      <c r="U18" s="166"/>
      <c r="V18" s="178"/>
      <c r="W18" s="164"/>
      <c r="X18" s="166"/>
      <c r="Y18" s="174"/>
      <c r="Z18" s="176"/>
    </row>
    <row r="19" spans="1:28" ht="15" customHeight="1" x14ac:dyDescent="0.4">
      <c r="A19" s="109" t="s">
        <v>71</v>
      </c>
      <c r="B19" s="117" t="s">
        <v>72</v>
      </c>
      <c r="C19" s="97"/>
      <c r="D19" s="98"/>
      <c r="E19" s="101" t="s">
        <v>9</v>
      </c>
      <c r="F19" s="103"/>
      <c r="G19" s="104"/>
      <c r="H19" s="185" t="s">
        <v>9</v>
      </c>
      <c r="I19" s="103"/>
      <c r="J19" s="185" t="s">
        <v>9</v>
      </c>
      <c r="K19" s="97"/>
      <c r="L19" s="98"/>
      <c r="M19" s="185" t="s">
        <v>9</v>
      </c>
      <c r="N19" s="104"/>
      <c r="O19" s="104"/>
      <c r="P19" s="185" t="s">
        <v>9</v>
      </c>
      <c r="Q19" s="174"/>
      <c r="R19" s="175" t="s">
        <v>9</v>
      </c>
      <c r="S19" s="161"/>
      <c r="T19" s="162"/>
      <c r="U19" s="101" t="s">
        <v>9</v>
      </c>
      <c r="V19" s="177"/>
      <c r="W19" s="162"/>
      <c r="X19" s="102" t="s">
        <v>9</v>
      </c>
      <c r="Y19" s="174"/>
      <c r="Z19" s="175" t="s">
        <v>9</v>
      </c>
    </row>
    <row r="20" spans="1:28" ht="15" customHeight="1" thickBot="1" x14ac:dyDescent="0.45">
      <c r="A20" s="110"/>
      <c r="B20" s="118"/>
      <c r="C20" s="99"/>
      <c r="D20" s="100"/>
      <c r="E20" s="102"/>
      <c r="F20" s="105"/>
      <c r="G20" s="100"/>
      <c r="H20" s="194"/>
      <c r="I20" s="192"/>
      <c r="J20" s="186"/>
      <c r="K20" s="99"/>
      <c r="L20" s="100"/>
      <c r="M20" s="193"/>
      <c r="N20" s="98"/>
      <c r="O20" s="98"/>
      <c r="P20" s="194"/>
      <c r="Q20" s="103"/>
      <c r="R20" s="191"/>
      <c r="S20" s="163"/>
      <c r="T20" s="164"/>
      <c r="U20" s="102"/>
      <c r="V20" s="195"/>
      <c r="W20" s="196"/>
      <c r="X20" s="166"/>
      <c r="Y20" s="103"/>
      <c r="Z20" s="191"/>
    </row>
    <row r="21" spans="1:28" ht="37.5" customHeight="1" thickBot="1" x14ac:dyDescent="0.2">
      <c r="A21" s="189" t="s">
        <v>32</v>
      </c>
      <c r="B21" s="190"/>
      <c r="C21" s="106">
        <f>SUM(C15:D20)</f>
        <v>0</v>
      </c>
      <c r="D21" s="107"/>
      <c r="E21" s="22" t="s">
        <v>9</v>
      </c>
      <c r="F21" s="108">
        <f>SUM(F15:G20)</f>
        <v>0</v>
      </c>
      <c r="G21" s="107"/>
      <c r="H21" s="22" t="s">
        <v>9</v>
      </c>
      <c r="I21" s="23">
        <f>SUM(I15:I20)</f>
        <v>0</v>
      </c>
      <c r="J21" s="24" t="s">
        <v>9</v>
      </c>
      <c r="K21" s="106">
        <f>SUM(K13:L20)</f>
        <v>0</v>
      </c>
      <c r="L21" s="107"/>
      <c r="M21" s="22" t="s">
        <v>9</v>
      </c>
      <c r="N21" s="108">
        <f>SUM(N13:O20)</f>
        <v>0</v>
      </c>
      <c r="O21" s="107"/>
      <c r="P21" s="22" t="s">
        <v>9</v>
      </c>
      <c r="Q21" s="23">
        <f>SUM(Q13:Q20)</f>
        <v>0</v>
      </c>
      <c r="R21" s="24" t="s">
        <v>9</v>
      </c>
      <c r="S21" s="106">
        <f>SUM(S13:T20)</f>
        <v>0</v>
      </c>
      <c r="T21" s="107"/>
      <c r="U21" s="22" t="s">
        <v>9</v>
      </c>
      <c r="V21" s="108">
        <f>SUM(V13:W20)</f>
        <v>0</v>
      </c>
      <c r="W21" s="107"/>
      <c r="X21" s="22" t="s">
        <v>9</v>
      </c>
      <c r="Y21" s="23">
        <f>SUM(Y13:Y20)</f>
        <v>0</v>
      </c>
      <c r="Z21" s="25" t="s">
        <v>9</v>
      </c>
    </row>
    <row r="22" spans="1:28" ht="37.5" customHeight="1" thickBot="1" x14ac:dyDescent="0.2">
      <c r="A22" s="212" t="s">
        <v>73</v>
      </c>
      <c r="B22" s="213"/>
      <c r="C22" s="94">
        <f>C21*440</f>
        <v>0</v>
      </c>
      <c r="D22" s="95"/>
      <c r="E22" s="26" t="s">
        <v>0</v>
      </c>
      <c r="F22" s="96">
        <f>F21*580</f>
        <v>0</v>
      </c>
      <c r="G22" s="95"/>
      <c r="H22" s="26" t="s">
        <v>0</v>
      </c>
      <c r="I22" s="67">
        <f>I21*630</f>
        <v>0</v>
      </c>
      <c r="J22" s="26" t="s">
        <v>0</v>
      </c>
      <c r="K22" s="94">
        <f>K21*540</f>
        <v>0</v>
      </c>
      <c r="L22" s="95"/>
      <c r="M22" s="26" t="s">
        <v>0</v>
      </c>
      <c r="N22" s="96">
        <f>N21*700</f>
        <v>0</v>
      </c>
      <c r="O22" s="95"/>
      <c r="P22" s="26" t="s">
        <v>0</v>
      </c>
      <c r="Q22" s="27">
        <f>Q21*740</f>
        <v>0</v>
      </c>
      <c r="R22" s="26" t="s">
        <v>0</v>
      </c>
      <c r="S22" s="94">
        <f>S21*640</f>
        <v>0</v>
      </c>
      <c r="T22" s="95"/>
      <c r="U22" s="26" t="s">
        <v>0</v>
      </c>
      <c r="V22" s="96">
        <f>V21*820</f>
        <v>0</v>
      </c>
      <c r="W22" s="95"/>
      <c r="X22" s="26" t="s">
        <v>0</v>
      </c>
      <c r="Y22" s="68">
        <f>Y21*860</f>
        <v>0</v>
      </c>
      <c r="Z22" s="28" t="s">
        <v>0</v>
      </c>
    </row>
    <row r="23" spans="1:28" ht="15" customHeight="1" thickBot="1" x14ac:dyDescent="0.2">
      <c r="A23" s="4"/>
      <c r="B23" s="4"/>
      <c r="C23" s="5"/>
      <c r="D23" s="5"/>
      <c r="E23" s="5"/>
      <c r="F23" s="5"/>
      <c r="G23" s="5"/>
      <c r="H23" s="5"/>
      <c r="I23" s="5"/>
      <c r="J23" s="6"/>
      <c r="K23" s="7"/>
      <c r="L23" s="7"/>
      <c r="M23" s="7"/>
      <c r="N23" s="7"/>
      <c r="O23" s="7"/>
      <c r="P23" s="7"/>
      <c r="Q23" s="7"/>
      <c r="R23" s="6"/>
      <c r="S23" s="5"/>
      <c r="T23" s="5"/>
      <c r="U23" s="5"/>
      <c r="V23" s="5"/>
      <c r="W23" s="5"/>
      <c r="X23" s="5"/>
      <c r="Y23" s="5"/>
      <c r="Z23" s="6"/>
      <c r="AB23" s="15"/>
    </row>
    <row r="24" spans="1:28" ht="22.5" customHeight="1" x14ac:dyDescent="0.4">
      <c r="A24" s="214" t="s">
        <v>66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 spans="1:28" ht="24.6" customHeight="1" x14ac:dyDescent="0.4">
      <c r="A25" s="80" t="s">
        <v>8</v>
      </c>
      <c r="B25" s="215"/>
      <c r="C25" s="217" t="s">
        <v>55</v>
      </c>
      <c r="D25" s="218"/>
      <c r="E25" s="218"/>
      <c r="F25" s="218"/>
      <c r="G25" s="218"/>
      <c r="H25" s="218"/>
      <c r="I25" s="218"/>
      <c r="J25" s="219"/>
      <c r="K25" s="217" t="s">
        <v>56</v>
      </c>
      <c r="L25" s="218"/>
      <c r="M25" s="218"/>
      <c r="N25" s="218"/>
      <c r="O25" s="218"/>
      <c r="P25" s="218"/>
      <c r="Q25" s="218"/>
      <c r="R25" s="219"/>
      <c r="S25" s="220" t="s">
        <v>57</v>
      </c>
      <c r="T25" s="221"/>
      <c r="U25" s="221"/>
      <c r="V25" s="221"/>
      <c r="W25" s="221"/>
      <c r="X25" s="221"/>
      <c r="Y25" s="221"/>
      <c r="Z25" s="222"/>
    </row>
    <row r="26" spans="1:28" ht="15" customHeight="1" x14ac:dyDescent="0.4">
      <c r="A26" s="84"/>
      <c r="B26" s="216"/>
      <c r="C26" s="111" t="s">
        <v>59</v>
      </c>
      <c r="D26" s="77"/>
      <c r="E26" s="77"/>
      <c r="F26" s="77"/>
      <c r="G26" s="77"/>
      <c r="H26" s="77"/>
      <c r="I26" s="77"/>
      <c r="J26" s="120"/>
      <c r="K26" s="111" t="s">
        <v>60</v>
      </c>
      <c r="L26" s="77"/>
      <c r="M26" s="77"/>
      <c r="N26" s="77"/>
      <c r="O26" s="77"/>
      <c r="P26" s="77"/>
      <c r="Q26" s="77"/>
      <c r="R26" s="120"/>
      <c r="S26" s="111" t="s">
        <v>60</v>
      </c>
      <c r="T26" s="77"/>
      <c r="U26" s="77"/>
      <c r="V26" s="77"/>
      <c r="W26" s="77"/>
      <c r="X26" s="77"/>
      <c r="Y26" s="77"/>
      <c r="Z26" s="120"/>
    </row>
    <row r="27" spans="1:28" s="8" customFormat="1" ht="30" customHeight="1" x14ac:dyDescent="0.4">
      <c r="A27" s="247" t="s">
        <v>21</v>
      </c>
      <c r="B27" s="248"/>
      <c r="C27" s="245" t="s">
        <v>42</v>
      </c>
      <c r="D27" s="245"/>
      <c r="E27" s="245"/>
      <c r="F27" s="245"/>
      <c r="G27" s="245"/>
      <c r="H27" s="245"/>
      <c r="I27" s="245"/>
      <c r="J27" s="245"/>
      <c r="K27" s="245" t="s">
        <v>42</v>
      </c>
      <c r="L27" s="245"/>
      <c r="M27" s="245"/>
      <c r="N27" s="245"/>
      <c r="O27" s="245"/>
      <c r="P27" s="245"/>
      <c r="Q27" s="245"/>
      <c r="R27" s="245"/>
      <c r="S27" s="245" t="s">
        <v>34</v>
      </c>
      <c r="T27" s="245"/>
      <c r="U27" s="245"/>
      <c r="V27" s="245"/>
      <c r="W27" s="245"/>
      <c r="X27" s="245"/>
      <c r="Y27" s="245"/>
      <c r="Z27" s="245"/>
    </row>
    <row r="28" spans="1:28" ht="28.5" customHeight="1" x14ac:dyDescent="0.15">
      <c r="A28" s="255" t="s">
        <v>6</v>
      </c>
      <c r="B28" s="256"/>
      <c r="C28" s="29"/>
      <c r="D28" s="246" t="s">
        <v>4</v>
      </c>
      <c r="E28" s="246"/>
      <c r="F28" s="30"/>
      <c r="G28" s="31" t="s">
        <v>3</v>
      </c>
      <c r="H28" s="32" t="s">
        <v>36</v>
      </c>
      <c r="I28" s="33">
        <f>C28*F28</f>
        <v>0</v>
      </c>
      <c r="J28" s="34" t="s">
        <v>5</v>
      </c>
      <c r="K28" s="29"/>
      <c r="L28" s="246" t="s">
        <v>4</v>
      </c>
      <c r="M28" s="246"/>
      <c r="N28" s="30"/>
      <c r="O28" s="31" t="s">
        <v>3</v>
      </c>
      <c r="P28" s="32" t="s">
        <v>36</v>
      </c>
      <c r="Q28" s="33">
        <f>K28*N28</f>
        <v>0</v>
      </c>
      <c r="R28" s="34" t="s">
        <v>5</v>
      </c>
      <c r="S28" s="29"/>
      <c r="T28" s="246" t="s">
        <v>4</v>
      </c>
      <c r="U28" s="246"/>
      <c r="V28" s="30"/>
      <c r="W28" s="35" t="s">
        <v>3</v>
      </c>
      <c r="X28" s="36" t="s">
        <v>36</v>
      </c>
      <c r="Y28" s="33">
        <f>S28*V28</f>
        <v>0</v>
      </c>
      <c r="Z28" s="34" t="s">
        <v>5</v>
      </c>
    </row>
    <row r="29" spans="1:28" ht="28.5" customHeight="1" x14ac:dyDescent="0.15">
      <c r="A29" s="257"/>
      <c r="B29" s="258"/>
      <c r="C29" s="21"/>
      <c r="D29" s="244" t="s">
        <v>4</v>
      </c>
      <c r="E29" s="244"/>
      <c r="F29" s="20"/>
      <c r="G29" s="37" t="s">
        <v>3</v>
      </c>
      <c r="H29" s="38" t="s">
        <v>36</v>
      </c>
      <c r="I29" s="18">
        <f t="shared" ref="I29:I30" si="0">C29*F29</f>
        <v>0</v>
      </c>
      <c r="J29" s="39" t="s">
        <v>38</v>
      </c>
      <c r="K29" s="21"/>
      <c r="L29" s="244" t="s">
        <v>4</v>
      </c>
      <c r="M29" s="244"/>
      <c r="N29" s="20"/>
      <c r="O29" s="37" t="s">
        <v>3</v>
      </c>
      <c r="P29" s="38" t="s">
        <v>36</v>
      </c>
      <c r="Q29" s="18">
        <f t="shared" ref="Q29:Q30" si="1">K29*N29</f>
        <v>0</v>
      </c>
      <c r="R29" s="39" t="s">
        <v>38</v>
      </c>
      <c r="S29" s="21"/>
      <c r="T29" s="244" t="s">
        <v>4</v>
      </c>
      <c r="U29" s="244"/>
      <c r="V29" s="20"/>
      <c r="W29" s="40" t="s">
        <v>3</v>
      </c>
      <c r="X29" s="41" t="s">
        <v>36</v>
      </c>
      <c r="Y29" s="18">
        <f t="shared" ref="Y29:Y30" si="2">S29*V29</f>
        <v>0</v>
      </c>
      <c r="Z29" s="39" t="s">
        <v>38</v>
      </c>
    </row>
    <row r="30" spans="1:28" ht="28.5" customHeight="1" thickBot="1" x14ac:dyDescent="0.2">
      <c r="A30" s="257"/>
      <c r="B30" s="258"/>
      <c r="C30" s="19"/>
      <c r="D30" s="266" t="s">
        <v>4</v>
      </c>
      <c r="E30" s="266"/>
      <c r="F30" s="18"/>
      <c r="G30" s="37" t="s">
        <v>3</v>
      </c>
      <c r="H30" s="42" t="s">
        <v>36</v>
      </c>
      <c r="I30" s="18">
        <f t="shared" si="0"/>
        <v>0</v>
      </c>
      <c r="J30" s="43" t="s">
        <v>5</v>
      </c>
      <c r="K30" s="44"/>
      <c r="L30" s="197" t="s">
        <v>4</v>
      </c>
      <c r="M30" s="197"/>
      <c r="N30" s="45"/>
      <c r="O30" s="46" t="s">
        <v>3</v>
      </c>
      <c r="P30" s="47" t="s">
        <v>36</v>
      </c>
      <c r="Q30" s="45">
        <f t="shared" si="1"/>
        <v>0</v>
      </c>
      <c r="R30" s="48" t="s">
        <v>5</v>
      </c>
      <c r="S30" s="44"/>
      <c r="T30" s="197" t="s">
        <v>4</v>
      </c>
      <c r="U30" s="197"/>
      <c r="V30" s="45"/>
      <c r="W30" s="49" t="s">
        <v>3</v>
      </c>
      <c r="X30" s="42" t="s">
        <v>36</v>
      </c>
      <c r="Y30" s="45">
        <f t="shared" si="2"/>
        <v>0</v>
      </c>
      <c r="Z30" s="48" t="s">
        <v>5</v>
      </c>
    </row>
    <row r="31" spans="1:28" ht="28.5" customHeight="1" x14ac:dyDescent="0.4">
      <c r="A31" s="257"/>
      <c r="B31" s="259"/>
      <c r="C31" s="270" t="s">
        <v>39</v>
      </c>
      <c r="D31" s="107"/>
      <c r="E31" s="271"/>
      <c r="F31" s="50">
        <f>SUM(F28:F30)</f>
        <v>0</v>
      </c>
      <c r="G31" s="51" t="s">
        <v>3</v>
      </c>
      <c r="H31" s="52"/>
      <c r="I31" s="53">
        <f>SUM(I28:I30)</f>
        <v>0</v>
      </c>
      <c r="J31" s="54" t="s">
        <v>37</v>
      </c>
      <c r="K31" s="270" t="s">
        <v>39</v>
      </c>
      <c r="L31" s="107"/>
      <c r="M31" s="271"/>
      <c r="N31" s="50">
        <f>SUM(N28:N30)</f>
        <v>0</v>
      </c>
      <c r="O31" s="51" t="s">
        <v>3</v>
      </c>
      <c r="P31" s="52"/>
      <c r="Q31" s="53">
        <f>SUM(Q28:Q30)</f>
        <v>0</v>
      </c>
      <c r="R31" s="54" t="s">
        <v>37</v>
      </c>
      <c r="S31" s="270" t="s">
        <v>39</v>
      </c>
      <c r="T31" s="107"/>
      <c r="U31" s="271"/>
      <c r="V31" s="50">
        <f>SUM(V28:V30)</f>
        <v>0</v>
      </c>
      <c r="W31" s="51" t="s">
        <v>3</v>
      </c>
      <c r="X31" s="52"/>
      <c r="Y31" s="53">
        <f>SUM(Y28:Y30)</f>
        <v>0</v>
      </c>
      <c r="Z31" s="54" t="s">
        <v>37</v>
      </c>
    </row>
    <row r="32" spans="1:28" ht="28.5" customHeight="1" thickBot="1" x14ac:dyDescent="0.45">
      <c r="A32" s="260"/>
      <c r="B32" s="261"/>
      <c r="C32" s="272"/>
      <c r="D32" s="100"/>
      <c r="E32" s="273"/>
      <c r="F32" s="227">
        <f>480*I31</f>
        <v>0</v>
      </c>
      <c r="G32" s="227"/>
      <c r="H32" s="227"/>
      <c r="I32" s="227"/>
      <c r="J32" s="55" t="s">
        <v>40</v>
      </c>
      <c r="K32" s="272"/>
      <c r="L32" s="100"/>
      <c r="M32" s="273"/>
      <c r="N32" s="227">
        <f>480*Q31</f>
        <v>0</v>
      </c>
      <c r="O32" s="227"/>
      <c r="P32" s="227"/>
      <c r="Q32" s="227"/>
      <c r="R32" s="55" t="s">
        <v>40</v>
      </c>
      <c r="S32" s="272"/>
      <c r="T32" s="100"/>
      <c r="U32" s="273"/>
      <c r="V32" s="227">
        <f>680*Y31</f>
        <v>0</v>
      </c>
      <c r="W32" s="227"/>
      <c r="X32" s="227"/>
      <c r="Y32" s="227"/>
      <c r="Z32" s="55" t="s">
        <v>40</v>
      </c>
    </row>
    <row r="33" spans="1:26" ht="37.5" customHeight="1" x14ac:dyDescent="0.4">
      <c r="A33" s="253" t="s">
        <v>29</v>
      </c>
      <c r="B33" s="254"/>
      <c r="C33" s="44"/>
      <c r="D33" s="265" t="s">
        <v>4</v>
      </c>
      <c r="E33" s="265"/>
      <c r="F33" s="56">
        <v>50</v>
      </c>
      <c r="G33" s="16" t="s">
        <v>28</v>
      </c>
      <c r="H33" s="16" t="s">
        <v>23</v>
      </c>
      <c r="I33" s="57">
        <f>C33*F33</f>
        <v>0</v>
      </c>
      <c r="J33" s="17" t="s">
        <v>28</v>
      </c>
      <c r="K33" s="209"/>
      <c r="L33" s="210"/>
      <c r="M33" s="210"/>
      <c r="N33" s="210"/>
      <c r="O33" s="210"/>
      <c r="P33" s="210"/>
      <c r="Q33" s="210"/>
      <c r="R33" s="211"/>
      <c r="S33" s="44"/>
      <c r="T33" s="265" t="s">
        <v>4</v>
      </c>
      <c r="U33" s="265"/>
      <c r="V33" s="56">
        <v>50</v>
      </c>
      <c r="W33" s="16" t="s">
        <v>28</v>
      </c>
      <c r="X33" s="16" t="s">
        <v>23</v>
      </c>
      <c r="Y33" s="57">
        <f>S33*V33</f>
        <v>0</v>
      </c>
      <c r="Z33" s="17" t="s">
        <v>28</v>
      </c>
    </row>
    <row r="34" spans="1:26" ht="37.5" customHeight="1" x14ac:dyDescent="0.4">
      <c r="A34" s="82" t="s">
        <v>22</v>
      </c>
      <c r="B34" s="250"/>
      <c r="C34" s="44"/>
      <c r="D34" s="249" t="s">
        <v>30</v>
      </c>
      <c r="E34" s="249"/>
      <c r="F34" s="58">
        <v>600</v>
      </c>
      <c r="G34" s="16" t="s">
        <v>28</v>
      </c>
      <c r="H34" s="16" t="s">
        <v>23</v>
      </c>
      <c r="I34" s="59">
        <f>C34*F34</f>
        <v>0</v>
      </c>
      <c r="J34" s="60" t="s">
        <v>31</v>
      </c>
      <c r="K34" s="61"/>
      <c r="L34" s="249" t="s">
        <v>30</v>
      </c>
      <c r="M34" s="249"/>
      <c r="N34" s="58">
        <v>600</v>
      </c>
      <c r="O34" s="16" t="s">
        <v>28</v>
      </c>
      <c r="P34" s="16" t="s">
        <v>23</v>
      </c>
      <c r="Q34" s="59">
        <f>K34*N34</f>
        <v>0</v>
      </c>
      <c r="R34" s="60" t="s">
        <v>31</v>
      </c>
      <c r="S34" s="61"/>
      <c r="T34" s="249" t="s">
        <v>30</v>
      </c>
      <c r="U34" s="249"/>
      <c r="V34" s="58">
        <v>600</v>
      </c>
      <c r="W34" s="16" t="s">
        <v>28</v>
      </c>
      <c r="X34" s="16" t="s">
        <v>23</v>
      </c>
      <c r="Y34" s="59">
        <f>S34*V34</f>
        <v>0</v>
      </c>
      <c r="Z34" s="60" t="s">
        <v>28</v>
      </c>
    </row>
    <row r="35" spans="1:26" s="13" customFormat="1" ht="17.25" customHeight="1" x14ac:dyDescent="0.4">
      <c r="A35" s="82"/>
      <c r="B35" s="250"/>
      <c r="C35" s="206" t="s">
        <v>24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8"/>
    </row>
    <row r="36" spans="1:26" s="13" customFormat="1" ht="17.25" customHeight="1" x14ac:dyDescent="0.4">
      <c r="A36" s="82"/>
      <c r="B36" s="250"/>
      <c r="C36" s="236" t="s">
        <v>41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8"/>
    </row>
    <row r="37" spans="1:26" s="13" customFormat="1" ht="17.25" customHeight="1" thickBot="1" x14ac:dyDescent="0.45">
      <c r="A37" s="251"/>
      <c r="B37" s="252"/>
      <c r="C37" s="262" t="s">
        <v>68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4"/>
    </row>
    <row r="38" spans="1:26" ht="15" customHeight="1" x14ac:dyDescent="0.4">
      <c r="A38" s="277" t="s">
        <v>74</v>
      </c>
      <c r="B38" s="278"/>
      <c r="C38" s="281" t="s">
        <v>25</v>
      </c>
      <c r="D38" s="282"/>
      <c r="E38" s="282"/>
      <c r="F38" s="282"/>
      <c r="G38" s="282"/>
      <c r="H38" s="282"/>
      <c r="I38" s="282"/>
      <c r="J38" s="283"/>
      <c r="K38" s="281" t="s">
        <v>26</v>
      </c>
      <c r="L38" s="282"/>
      <c r="M38" s="282"/>
      <c r="N38" s="282"/>
      <c r="O38" s="282"/>
      <c r="P38" s="282"/>
      <c r="Q38" s="282"/>
      <c r="R38" s="283"/>
      <c r="S38" s="281" t="s">
        <v>27</v>
      </c>
      <c r="T38" s="282"/>
      <c r="U38" s="282"/>
      <c r="V38" s="282"/>
      <c r="W38" s="282"/>
      <c r="X38" s="282"/>
      <c r="Y38" s="282"/>
      <c r="Z38" s="284"/>
    </row>
    <row r="39" spans="1:26" ht="30" customHeight="1" thickBot="1" x14ac:dyDescent="0.45">
      <c r="A39" s="279"/>
      <c r="B39" s="280"/>
      <c r="C39" s="274">
        <f>F32+I33+I34</f>
        <v>0</v>
      </c>
      <c r="D39" s="275"/>
      <c r="E39" s="275"/>
      <c r="F39" s="275"/>
      <c r="G39" s="275"/>
      <c r="H39" s="275"/>
      <c r="I39" s="225" t="s">
        <v>0</v>
      </c>
      <c r="J39" s="276"/>
      <c r="K39" s="274">
        <f>N32+Q34</f>
        <v>0</v>
      </c>
      <c r="L39" s="275"/>
      <c r="M39" s="275"/>
      <c r="N39" s="275"/>
      <c r="O39" s="275"/>
      <c r="P39" s="275"/>
      <c r="Q39" s="225" t="s">
        <v>0</v>
      </c>
      <c r="R39" s="276"/>
      <c r="S39" s="274">
        <f>V32+Y33+Y34</f>
        <v>0</v>
      </c>
      <c r="T39" s="275"/>
      <c r="U39" s="275"/>
      <c r="V39" s="275"/>
      <c r="W39" s="275"/>
      <c r="X39" s="275"/>
      <c r="Y39" s="225" t="s">
        <v>0</v>
      </c>
      <c r="Z39" s="226"/>
    </row>
    <row r="40" spans="1:26" s="9" customFormat="1" ht="13.5" customHeight="1" x14ac:dyDescent="0.15">
      <c r="A40" s="240" t="s">
        <v>75</v>
      </c>
      <c r="B40" s="241"/>
      <c r="C40" s="203" t="s">
        <v>2</v>
      </c>
      <c r="D40" s="204"/>
      <c r="E40" s="204"/>
      <c r="F40" s="204"/>
      <c r="G40" s="204"/>
      <c r="H40" s="205"/>
      <c r="I40" s="198"/>
      <c r="J40" s="235" t="s">
        <v>1</v>
      </c>
      <c r="K40" s="203" t="s">
        <v>2</v>
      </c>
      <c r="L40" s="204"/>
      <c r="M40" s="204"/>
      <c r="N40" s="204"/>
      <c r="O40" s="204"/>
      <c r="P40" s="205"/>
      <c r="Q40" s="198"/>
      <c r="R40" s="235" t="s">
        <v>1</v>
      </c>
      <c r="S40" s="203" t="s">
        <v>2</v>
      </c>
      <c r="T40" s="204"/>
      <c r="U40" s="204"/>
      <c r="V40" s="204"/>
      <c r="W40" s="204"/>
      <c r="X40" s="205"/>
      <c r="Y40" s="198"/>
      <c r="Z40" s="235" t="s">
        <v>1</v>
      </c>
    </row>
    <row r="41" spans="1:26" ht="22.5" customHeight="1" x14ac:dyDescent="0.4">
      <c r="A41" s="242"/>
      <c r="B41" s="243"/>
      <c r="C41" s="200"/>
      <c r="D41" s="201"/>
      <c r="E41" s="201"/>
      <c r="F41" s="201"/>
      <c r="G41" s="201"/>
      <c r="H41" s="202"/>
      <c r="I41" s="239"/>
      <c r="J41" s="234"/>
      <c r="K41" s="200"/>
      <c r="L41" s="201"/>
      <c r="M41" s="201"/>
      <c r="N41" s="201"/>
      <c r="O41" s="201"/>
      <c r="P41" s="202"/>
      <c r="Q41" s="199"/>
      <c r="R41" s="234"/>
      <c r="S41" s="200"/>
      <c r="T41" s="201"/>
      <c r="U41" s="201"/>
      <c r="V41" s="201"/>
      <c r="W41" s="201"/>
      <c r="X41" s="202"/>
      <c r="Y41" s="199"/>
      <c r="Z41" s="234"/>
    </row>
    <row r="42" spans="1:26" ht="13.5" customHeight="1" x14ac:dyDescent="0.15">
      <c r="A42" s="242"/>
      <c r="B42" s="243"/>
      <c r="C42" s="230" t="s">
        <v>2</v>
      </c>
      <c r="D42" s="231"/>
      <c r="E42" s="231"/>
      <c r="F42" s="231"/>
      <c r="G42" s="231"/>
      <c r="H42" s="231"/>
      <c r="I42" s="199"/>
      <c r="J42" s="228" t="s">
        <v>35</v>
      </c>
      <c r="K42" s="230" t="s">
        <v>2</v>
      </c>
      <c r="L42" s="231"/>
      <c r="M42" s="231"/>
      <c r="N42" s="231"/>
      <c r="O42" s="231"/>
      <c r="P42" s="232"/>
      <c r="Q42" s="233"/>
      <c r="R42" s="228" t="s">
        <v>1</v>
      </c>
      <c r="S42" s="230" t="s">
        <v>2</v>
      </c>
      <c r="T42" s="231"/>
      <c r="U42" s="231"/>
      <c r="V42" s="231"/>
      <c r="W42" s="231"/>
      <c r="X42" s="232"/>
      <c r="Y42" s="233"/>
      <c r="Z42" s="228" t="s">
        <v>1</v>
      </c>
    </row>
    <row r="43" spans="1:26" ht="22.5" customHeight="1" x14ac:dyDescent="0.4">
      <c r="A43" s="242"/>
      <c r="B43" s="243"/>
      <c r="C43" s="200"/>
      <c r="D43" s="201"/>
      <c r="E43" s="201"/>
      <c r="F43" s="201"/>
      <c r="G43" s="201"/>
      <c r="H43" s="202"/>
      <c r="I43" s="199"/>
      <c r="J43" s="229"/>
      <c r="K43" s="200"/>
      <c r="L43" s="201"/>
      <c r="M43" s="201"/>
      <c r="N43" s="201"/>
      <c r="O43" s="201"/>
      <c r="P43" s="202"/>
      <c r="Q43" s="199"/>
      <c r="R43" s="234"/>
      <c r="S43" s="200"/>
      <c r="T43" s="201"/>
      <c r="U43" s="201"/>
      <c r="V43" s="201"/>
      <c r="W43" s="201"/>
      <c r="X43" s="202"/>
      <c r="Y43" s="199"/>
      <c r="Z43" s="229"/>
    </row>
    <row r="44" spans="1:26" ht="22.5" customHeight="1" x14ac:dyDescent="0.4">
      <c r="A44" s="242"/>
      <c r="B44" s="243"/>
      <c r="C44" s="206" t="s">
        <v>47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8"/>
    </row>
    <row r="45" spans="1:26" ht="22.5" customHeight="1" x14ac:dyDescent="0.4">
      <c r="A45" s="242"/>
      <c r="B45" s="243"/>
      <c r="C45" s="236" t="s">
        <v>45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</row>
    <row r="46" spans="1:26" ht="22.5" customHeight="1" thickBot="1" x14ac:dyDescent="0.45">
      <c r="A46" s="242"/>
      <c r="B46" s="243"/>
      <c r="C46" s="236" t="s">
        <v>67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8"/>
    </row>
    <row r="47" spans="1:26" ht="37.5" customHeight="1" thickBot="1" x14ac:dyDescent="0.45">
      <c r="A47" s="69" t="s">
        <v>76</v>
      </c>
      <c r="B47" s="70"/>
      <c r="C47" s="71" t="s">
        <v>77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223"/>
      <c r="T47" s="224"/>
      <c r="U47" s="224"/>
      <c r="V47" s="224"/>
      <c r="W47" s="224"/>
      <c r="X47" s="224"/>
      <c r="Y47" s="74" t="s">
        <v>28</v>
      </c>
      <c r="Z47" s="75"/>
    </row>
    <row r="48" spans="1:26" ht="15" customHeight="1" thickBo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2"/>
    </row>
    <row r="49" spans="1:26" ht="38.25" customHeight="1" thickBot="1" x14ac:dyDescent="0.45">
      <c r="A49" s="63" t="s">
        <v>61</v>
      </c>
      <c r="B49" s="64"/>
      <c r="C49" s="64"/>
      <c r="D49" s="64"/>
      <c r="E49" s="64"/>
      <c r="F49" s="65" t="s">
        <v>63</v>
      </c>
      <c r="G49" s="66"/>
      <c r="H49" s="66"/>
      <c r="I49" s="65" t="s">
        <v>62</v>
      </c>
      <c r="J49" s="64"/>
      <c r="M49" s="89" t="s">
        <v>33</v>
      </c>
      <c r="N49" s="90"/>
      <c r="O49" s="90"/>
      <c r="P49" s="90"/>
      <c r="Q49" s="90"/>
      <c r="R49" s="91"/>
      <c r="S49" s="92">
        <f>C22+F22+I22+K22+N22+Q22+S22+V22+Y22+C39+K39+S39+S47</f>
        <v>0</v>
      </c>
      <c r="T49" s="93"/>
      <c r="U49" s="93"/>
      <c r="V49" s="93"/>
      <c r="W49" s="93"/>
      <c r="X49" s="93"/>
      <c r="Y49" s="93"/>
      <c r="Z49" s="14" t="s">
        <v>28</v>
      </c>
    </row>
  </sheetData>
  <mergeCells count="211">
    <mergeCell ref="C46:Z46"/>
    <mergeCell ref="A38:B39"/>
    <mergeCell ref="C38:J38"/>
    <mergeCell ref="K38:R38"/>
    <mergeCell ref="S38:Z38"/>
    <mergeCell ref="J40:J41"/>
    <mergeCell ref="K40:P40"/>
    <mergeCell ref="Q40:Q41"/>
    <mergeCell ref="C42:H42"/>
    <mergeCell ref="I42:I43"/>
    <mergeCell ref="A1:E2"/>
    <mergeCell ref="F1:S2"/>
    <mergeCell ref="T1:Z2"/>
    <mergeCell ref="A8:Z8"/>
    <mergeCell ref="C31:E32"/>
    <mergeCell ref="K31:M32"/>
    <mergeCell ref="S31:U32"/>
    <mergeCell ref="C39:H39"/>
    <mergeCell ref="I39:J39"/>
    <mergeCell ref="K39:P39"/>
    <mergeCell ref="Q39:R39"/>
    <mergeCell ref="S39:X39"/>
    <mergeCell ref="A40:B46"/>
    <mergeCell ref="D29:E29"/>
    <mergeCell ref="L29:M29"/>
    <mergeCell ref="T29:U29"/>
    <mergeCell ref="C27:J27"/>
    <mergeCell ref="K27:R27"/>
    <mergeCell ref="S27:Z27"/>
    <mergeCell ref="D28:E28"/>
    <mergeCell ref="L28:M28"/>
    <mergeCell ref="A27:B27"/>
    <mergeCell ref="D34:E34"/>
    <mergeCell ref="L34:M34"/>
    <mergeCell ref="T34:U34"/>
    <mergeCell ref="A34:B37"/>
    <mergeCell ref="C36:Z36"/>
    <mergeCell ref="A33:B33"/>
    <mergeCell ref="A28:B32"/>
    <mergeCell ref="F32:I32"/>
    <mergeCell ref="T28:U28"/>
    <mergeCell ref="C37:Z37"/>
    <mergeCell ref="T30:U30"/>
    <mergeCell ref="D33:E33"/>
    <mergeCell ref="T33:U33"/>
    <mergeCell ref="D30:E30"/>
    <mergeCell ref="C43:H43"/>
    <mergeCell ref="C44:Z44"/>
    <mergeCell ref="Z40:Z41"/>
    <mergeCell ref="C45:Z45"/>
    <mergeCell ref="I40:I41"/>
    <mergeCell ref="K43:P43"/>
    <mergeCell ref="S43:X43"/>
    <mergeCell ref="R40:R41"/>
    <mergeCell ref="S40:X40"/>
    <mergeCell ref="Y39:Z39"/>
    <mergeCell ref="N32:Q32"/>
    <mergeCell ref="V32:Y32"/>
    <mergeCell ref="J42:J43"/>
    <mergeCell ref="K42:P42"/>
    <mergeCell ref="Q42:Q43"/>
    <mergeCell ref="R42:R43"/>
    <mergeCell ref="S42:X42"/>
    <mergeCell ref="Y42:Y43"/>
    <mergeCell ref="Z42:Z43"/>
    <mergeCell ref="Z19:Z20"/>
    <mergeCell ref="C35:Z35"/>
    <mergeCell ref="K33:R33"/>
    <mergeCell ref="A22:B22"/>
    <mergeCell ref="A24:Z24"/>
    <mergeCell ref="A25:B26"/>
    <mergeCell ref="C25:J25"/>
    <mergeCell ref="K25:R25"/>
    <mergeCell ref="S25:Z25"/>
    <mergeCell ref="C26:J26"/>
    <mergeCell ref="K26:R26"/>
    <mergeCell ref="S26:Z26"/>
    <mergeCell ref="A21:B21"/>
    <mergeCell ref="Q19:Q20"/>
    <mergeCell ref="R19:R20"/>
    <mergeCell ref="X19:X20"/>
    <mergeCell ref="I19:I20"/>
    <mergeCell ref="J19:J20"/>
    <mergeCell ref="M19:M20"/>
    <mergeCell ref="P19:P20"/>
    <mergeCell ref="A19:A20"/>
    <mergeCell ref="B19:B20"/>
    <mergeCell ref="H19:H20"/>
    <mergeCell ref="V19:W20"/>
    <mergeCell ref="K19:L20"/>
    <mergeCell ref="N19:O20"/>
    <mergeCell ref="U19:U20"/>
    <mergeCell ref="V21:W21"/>
    <mergeCell ref="S19:T20"/>
    <mergeCell ref="X17:X18"/>
    <mergeCell ref="Y17:Y18"/>
    <mergeCell ref="Z17:Z18"/>
    <mergeCell ref="M17:M18"/>
    <mergeCell ref="P17:P18"/>
    <mergeCell ref="Q17:Q18"/>
    <mergeCell ref="R17:R18"/>
    <mergeCell ref="S17:T18"/>
    <mergeCell ref="C17:D18"/>
    <mergeCell ref="E17:E18"/>
    <mergeCell ref="F17:G18"/>
    <mergeCell ref="V17:W18"/>
    <mergeCell ref="U17:U18"/>
    <mergeCell ref="A17:A18"/>
    <mergeCell ref="B17:B18"/>
    <mergeCell ref="H17:H18"/>
    <mergeCell ref="I17:I18"/>
    <mergeCell ref="J17:J18"/>
    <mergeCell ref="Q15:Q16"/>
    <mergeCell ref="I15:I16"/>
    <mergeCell ref="J15:J16"/>
    <mergeCell ref="M15:M16"/>
    <mergeCell ref="P15:P16"/>
    <mergeCell ref="A15:A16"/>
    <mergeCell ref="B15:B16"/>
    <mergeCell ref="H15:H16"/>
    <mergeCell ref="K17:L18"/>
    <mergeCell ref="N17:O18"/>
    <mergeCell ref="S15:T16"/>
    <mergeCell ref="C15:D16"/>
    <mergeCell ref="E15:E16"/>
    <mergeCell ref="F15:G16"/>
    <mergeCell ref="I13:J14"/>
    <mergeCell ref="Y13:Y14"/>
    <mergeCell ref="Y15:Y16"/>
    <mergeCell ref="Z15:Z16"/>
    <mergeCell ref="R15:R16"/>
    <mergeCell ref="X15:X16"/>
    <mergeCell ref="K15:L16"/>
    <mergeCell ref="N15:O16"/>
    <mergeCell ref="V15:W16"/>
    <mergeCell ref="U15:U16"/>
    <mergeCell ref="K13:L14"/>
    <mergeCell ref="M13:M14"/>
    <mergeCell ref="N13:O14"/>
    <mergeCell ref="P13:P14"/>
    <mergeCell ref="Q13:Q14"/>
    <mergeCell ref="R13:R14"/>
    <mergeCell ref="Z13:Z14"/>
    <mergeCell ref="S11:U11"/>
    <mergeCell ref="A7:Z7"/>
    <mergeCell ref="L4:P4"/>
    <mergeCell ref="L5:P6"/>
    <mergeCell ref="Q5:Z5"/>
    <mergeCell ref="Q6:Z6"/>
    <mergeCell ref="A4:B5"/>
    <mergeCell ref="A6:B6"/>
    <mergeCell ref="Q4:Z4"/>
    <mergeCell ref="C4:K5"/>
    <mergeCell ref="C6:K6"/>
    <mergeCell ref="C11:E11"/>
    <mergeCell ref="C12:E12"/>
    <mergeCell ref="C13:E14"/>
    <mergeCell ref="F11:H11"/>
    <mergeCell ref="F12:H12"/>
    <mergeCell ref="F13:H14"/>
    <mergeCell ref="K11:M11"/>
    <mergeCell ref="K12:M12"/>
    <mergeCell ref="N11:P11"/>
    <mergeCell ref="M49:R49"/>
    <mergeCell ref="S49:Y49"/>
    <mergeCell ref="C22:D22"/>
    <mergeCell ref="F22:G22"/>
    <mergeCell ref="K22:L22"/>
    <mergeCell ref="N22:O22"/>
    <mergeCell ref="S22:T22"/>
    <mergeCell ref="V22:W22"/>
    <mergeCell ref="C19:D20"/>
    <mergeCell ref="E19:E20"/>
    <mergeCell ref="F19:G20"/>
    <mergeCell ref="C21:D21"/>
    <mergeCell ref="F21:G21"/>
    <mergeCell ref="K21:L21"/>
    <mergeCell ref="N21:O21"/>
    <mergeCell ref="S21:T21"/>
    <mergeCell ref="L30:M30"/>
    <mergeCell ref="Y40:Y41"/>
    <mergeCell ref="C41:H41"/>
    <mergeCell ref="K41:P41"/>
    <mergeCell ref="S41:X41"/>
    <mergeCell ref="C40:H40"/>
    <mergeCell ref="Y19:Y20"/>
    <mergeCell ref="S47:X47"/>
    <mergeCell ref="A47:B47"/>
    <mergeCell ref="C47:R47"/>
    <mergeCell ref="Y47:Z47"/>
    <mergeCell ref="N12:P12"/>
    <mergeCell ref="A9:Z9"/>
    <mergeCell ref="A10:B12"/>
    <mergeCell ref="C10:J10"/>
    <mergeCell ref="K10:R10"/>
    <mergeCell ref="S10:Z10"/>
    <mergeCell ref="A13:A14"/>
    <mergeCell ref="S12:U12"/>
    <mergeCell ref="V11:X11"/>
    <mergeCell ref="V12:X12"/>
    <mergeCell ref="U13:U14"/>
    <mergeCell ref="B13:B14"/>
    <mergeCell ref="Y11:Z11"/>
    <mergeCell ref="I12:J12"/>
    <mergeCell ref="Q12:R12"/>
    <mergeCell ref="Y12:Z12"/>
    <mergeCell ref="I11:J11"/>
    <mergeCell ref="Q11:R11"/>
    <mergeCell ref="X13:X14"/>
    <mergeCell ref="S13:T14"/>
    <mergeCell ref="V13:W14"/>
  </mergeCells>
  <phoneticPr fontId="1"/>
  <printOptions horizontalCentered="1" verticalCentered="1"/>
  <pageMargins left="0.23622047244094491" right="0.23622047244094491" top="0.19685039370078741" bottom="0.19685039370078741" header="0.19685039370078741" footer="0.31496062992125984"/>
  <pageSetup paperSize="9" scale="68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5</xdr:col>
                    <xdr:colOff>57150</xdr:colOff>
                    <xdr:row>48</xdr:row>
                    <xdr:rowOff>19050</xdr:rowOff>
                  </from>
                  <to>
                    <xdr:col>5</xdr:col>
                    <xdr:colOff>571500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8</xdr:col>
                    <xdr:colOff>57150</xdr:colOff>
                    <xdr:row>48</xdr:row>
                    <xdr:rowOff>19050</xdr:rowOff>
                  </from>
                  <to>
                    <xdr:col>8</xdr:col>
                    <xdr:colOff>571500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kamogawa07</dc:creator>
  <cp:lastModifiedBy>kamogawa07</cp:lastModifiedBy>
  <cp:lastPrinted>2024-04-11T03:10:04Z</cp:lastPrinted>
  <dcterms:created xsi:type="dcterms:W3CDTF">2021-03-10T01:51:02Z</dcterms:created>
  <dcterms:modified xsi:type="dcterms:W3CDTF">2024-04-11T03:10:07Z</dcterms:modified>
</cp:coreProperties>
</file>